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095" windowHeight="270" activeTab="2"/>
  </bookViews>
  <sheets>
    <sheet name="7 przychody- stan" sheetId="33" r:id="rId1"/>
    <sheet name="9 dotacje  " sheetId="31" r:id="rId2"/>
    <sheet name="11 wiejskie -stan" sheetId="32" r:id="rId3"/>
  </sheets>
  <externalReferences>
    <externalReference r:id="rId4"/>
  </externalReferences>
  <definedNames>
    <definedName name="_xlnm.Print_Area" localSheetId="2">'11 wiejskie -stan'!$A$1:$I$127</definedName>
    <definedName name="_xlnm.Print_Area" localSheetId="0">'7 przychody- stan'!$A$1:$E$21</definedName>
    <definedName name="_xlnm.Print_Area" localSheetId="1">'9 dotacje  '!$A$1:$G$62</definedName>
    <definedName name="_xlnm.Print_Titles" localSheetId="2">'11 wiejskie -stan'!$6:$6</definedName>
    <definedName name="zwierząt" localSheetId="2">'[1]2 wyd'!#REF!</definedName>
    <definedName name="zwierząt" localSheetId="0">'[1]2 wyd'!#REF!</definedName>
    <definedName name="zwierząt" localSheetId="1">'[1]2 wyd'!#REF!</definedName>
    <definedName name="zwierząt">'[1]2 wyd'!#REF!</definedName>
  </definedNames>
  <calcPr calcId="152511"/>
</workbook>
</file>

<file path=xl/calcChain.xml><?xml version="1.0" encoding="utf-8"?>
<calcChain xmlns="http://schemas.openxmlformats.org/spreadsheetml/2006/main">
  <c r="I35" i="32" l="1"/>
  <c r="I42" i="32"/>
  <c r="I17" i="32"/>
  <c r="I16" i="32"/>
  <c r="G83" i="32" l="1"/>
  <c r="G101" i="32"/>
  <c r="I103" i="32" l="1"/>
  <c r="I104" i="32"/>
  <c r="I105" i="32"/>
  <c r="I106" i="32"/>
  <c r="I107" i="32"/>
  <c r="I108" i="32"/>
  <c r="I109" i="32"/>
  <c r="I110" i="32"/>
  <c r="I111" i="32"/>
  <c r="I112" i="32"/>
  <c r="I113" i="32"/>
  <c r="I114" i="32"/>
  <c r="I115" i="32"/>
  <c r="I116" i="32"/>
  <c r="I117" i="32"/>
  <c r="I84" i="32"/>
  <c r="F26" i="31" l="1"/>
  <c r="E26" i="31"/>
  <c r="F61" i="31"/>
  <c r="E61" i="31"/>
  <c r="E20" i="33" l="1"/>
  <c r="E16" i="33"/>
  <c r="G53" i="31" l="1"/>
  <c r="G46" i="31" l="1"/>
  <c r="G45" i="31"/>
  <c r="G56" i="31" l="1"/>
  <c r="G54" i="31" l="1"/>
  <c r="I14" i="32" l="1"/>
  <c r="G52" i="31" l="1"/>
  <c r="G76" i="32" l="1"/>
  <c r="G48" i="31"/>
  <c r="G57" i="31" l="1"/>
  <c r="G59" i="31"/>
  <c r="G40" i="31"/>
  <c r="G41" i="31"/>
  <c r="G42" i="31"/>
  <c r="G43" i="31"/>
  <c r="G44" i="31"/>
  <c r="G47" i="31"/>
  <c r="G49" i="31"/>
  <c r="G34" i="31"/>
  <c r="G35" i="31"/>
  <c r="G36" i="31"/>
  <c r="G37" i="31"/>
  <c r="G38" i="31"/>
  <c r="G39" i="31"/>
  <c r="G33" i="31"/>
  <c r="G55" i="31"/>
  <c r="G58" i="31"/>
  <c r="G60" i="31"/>
  <c r="G51" i="31"/>
  <c r="G25" i="31"/>
  <c r="G24" i="31"/>
  <c r="G15" i="31"/>
  <c r="G16" i="31"/>
  <c r="G17" i="31"/>
  <c r="G18" i="31"/>
  <c r="G19" i="31"/>
  <c r="G20" i="31"/>
  <c r="G21" i="31"/>
  <c r="G22" i="31"/>
  <c r="G14" i="31"/>
  <c r="G61" i="31" l="1"/>
  <c r="E62" i="31" s="1"/>
  <c r="G26" i="31"/>
  <c r="E27" i="31" s="1"/>
  <c r="I82" i="32"/>
  <c r="F71" i="31" l="1"/>
  <c r="G8" i="32"/>
  <c r="I9" i="32"/>
  <c r="I10" i="32"/>
  <c r="G11" i="32"/>
  <c r="I15" i="32"/>
  <c r="G20" i="32"/>
  <c r="I21" i="32"/>
  <c r="I22" i="32"/>
  <c r="I23" i="32"/>
  <c r="I24" i="32"/>
  <c r="G25" i="32"/>
  <c r="I26" i="32"/>
  <c r="I27" i="32"/>
  <c r="I28" i="32"/>
  <c r="I29" i="32"/>
  <c r="I30" i="32"/>
  <c r="I31" i="32"/>
  <c r="I32" i="32"/>
  <c r="I33" i="32"/>
  <c r="I34" i="32"/>
  <c r="G35" i="32"/>
  <c r="I36" i="32"/>
  <c r="I37" i="32"/>
  <c r="I38" i="32"/>
  <c r="I39" i="32"/>
  <c r="I40" i="32"/>
  <c r="I41" i="32"/>
  <c r="G43" i="32"/>
  <c r="I44" i="32"/>
  <c r="I45" i="32"/>
  <c r="I46" i="32"/>
  <c r="I47" i="32"/>
  <c r="I48" i="32"/>
  <c r="I49" i="32"/>
  <c r="I50" i="32"/>
  <c r="G51" i="32"/>
  <c r="I52" i="32"/>
  <c r="I53" i="32"/>
  <c r="I54" i="32"/>
  <c r="I55" i="32"/>
  <c r="I56" i="32"/>
  <c r="I57" i="32"/>
  <c r="G58" i="32"/>
  <c r="I59" i="32"/>
  <c r="I60" i="32"/>
  <c r="I61" i="32"/>
  <c r="I62" i="32"/>
  <c r="I63" i="32"/>
  <c r="I64" i="32"/>
  <c r="I65" i="32"/>
  <c r="I66" i="32"/>
  <c r="I67" i="32"/>
  <c r="I68" i="32"/>
  <c r="I69" i="32"/>
  <c r="G70" i="32"/>
  <c r="I71" i="32"/>
  <c r="I72" i="32"/>
  <c r="I73" i="32"/>
  <c r="I74" i="32"/>
  <c r="I75" i="32"/>
  <c r="I77" i="32"/>
  <c r="I78" i="32"/>
  <c r="I79" i="32"/>
  <c r="I80" i="32"/>
  <c r="I81" i="32"/>
  <c r="I85" i="32"/>
  <c r="I86" i="32"/>
  <c r="I87" i="32"/>
  <c r="I88" i="32"/>
  <c r="I89" i="32"/>
  <c r="I90" i="32"/>
  <c r="I91" i="32"/>
  <c r="I92" i="32"/>
  <c r="I93" i="32"/>
  <c r="I94" i="32"/>
  <c r="G95" i="32"/>
  <c r="I96" i="32"/>
  <c r="I97" i="32"/>
  <c r="I98" i="32"/>
  <c r="I99" i="32"/>
  <c r="I100" i="32"/>
  <c r="I102" i="32"/>
  <c r="I101" i="32" s="1"/>
  <c r="G118" i="32"/>
  <c r="I119" i="32"/>
  <c r="I120" i="32"/>
  <c r="I121" i="32"/>
  <c r="I122" i="32"/>
  <c r="I123" i="32"/>
  <c r="I124" i="32"/>
  <c r="I125" i="32"/>
  <c r="I126" i="32"/>
  <c r="I83" i="32" l="1"/>
  <c r="I70" i="32"/>
  <c r="I51" i="32"/>
  <c r="I20" i="32"/>
  <c r="I58" i="32"/>
  <c r="I43" i="32"/>
  <c r="I25" i="32"/>
  <c r="I8" i="32"/>
  <c r="I118" i="32"/>
  <c r="I95" i="32"/>
  <c r="G127" i="32"/>
  <c r="I76" i="32"/>
  <c r="I11" i="32"/>
  <c r="I127" i="32" l="1"/>
  <c r="A128" i="32"/>
</calcChain>
</file>

<file path=xl/sharedStrings.xml><?xml version="1.0" encoding="utf-8"?>
<sst xmlns="http://schemas.openxmlformats.org/spreadsheetml/2006/main" count="612" uniqueCount="198">
  <si>
    <t>§</t>
  </si>
  <si>
    <t xml:space="preserve">Plan </t>
  </si>
  <si>
    <t xml:space="preserve"> </t>
  </si>
  <si>
    <t>Zestawienie planowanych kwot dotacji  z budżetu  jednostkom sektora finansów publicznych i jednostkom spoza sektora finansów publicznych w 2019 roku</t>
  </si>
  <si>
    <t>I. Jednostki sektora finansów publicznych</t>
  </si>
  <si>
    <t>Kwota dotacji</t>
  </si>
  <si>
    <t>Dział</t>
  </si>
  <si>
    <t>Roz dział</t>
  </si>
  <si>
    <t>Nazwa jednostki</t>
  </si>
  <si>
    <t>Gmina Swarzędz na pokrycie kosztów transportu autobusowego na odcinku od granic Gminy Swarzędz do miejscowości Tulce</t>
  </si>
  <si>
    <t>Miasto i Gmina Kórnik na organizację transportu zbiorowego  na odcinku Krerowo-Zimin-Śródka-Krzyżowniki-Komorniki-Bylin-Kleszczewo-Bugaj-Markowice</t>
  </si>
  <si>
    <t>Miasto Poznań na organizację transportu zbiorowego w ramach ZTM  -linie 431,432,435</t>
  </si>
  <si>
    <t>Powiat Poznański - na budowę ścieżki rowerowej Poznań-Tulce-Gowarzewo</t>
  </si>
  <si>
    <t>Za pobyt dzieci w przedszkolu publicznym i niepublicznym (w tym: Miasto Poznań, Gmina Swarzędz, Kórnik,  Kostrzyn, Luboń, Środa, Suchy Las i Puszczykowo)</t>
  </si>
  <si>
    <t>Powiat Poznański - na realizację zadania izby wytrzeźwień w 2019r.</t>
  </si>
  <si>
    <t>Powiat Poznański na likwidację wyrobów zawierających azbest</t>
  </si>
  <si>
    <t>Gminny Ośrodek Kultury i Sportu w Kleszczewie(GOK)</t>
  </si>
  <si>
    <t>Gminny Ośrodek Kultury i Sportu w Kleszczewie(BP)</t>
  </si>
  <si>
    <t>Razem</t>
  </si>
  <si>
    <t>ogółem</t>
  </si>
  <si>
    <t>II.  Jednostki spoza sektora finansów publicznych</t>
  </si>
  <si>
    <t>OSP Komorniki- zakup średniego samochodu pożarniczego</t>
  </si>
  <si>
    <t>Niepubliczna Dwujęzyczna Szkoła Podstawowa w Tulcach</t>
  </si>
  <si>
    <t>Stowarzyszenie Rozwoju Oświaty oraz Upowszechniania Kultury na Wsi w Ziminie - prowadzenie szkoły publicznej</t>
  </si>
  <si>
    <t>Stowarzyszenie Rozwoju Oświaty oraz Upowszechniania Kultury na Wsi w Ziminie - prowadzenie publicznego oddziału przedszkolnego</t>
  </si>
  <si>
    <t>Niepubliczne Przedszkole Bajkowa Kraina w Tulcach - prowadzenie przedszkola niepublicznego</t>
  </si>
  <si>
    <t>Niepubliczne Przedszkole"Balbinka" w Gowarzewie - prowadzenie przedszkola niepublicznego</t>
  </si>
  <si>
    <t>Niepubliczne Przedszkole Artystyczno-Plastyczne "PlasTys" w Tulcach - prowadzenie przedszkola niepublicznego</t>
  </si>
  <si>
    <t>Publicze przedszkole "Wesoły Gawroszek" w Gowarzewie</t>
  </si>
  <si>
    <t>Niepubliczne Przedszkole Bajkowa Kraina w Tulcach - prowadzenie przedszkola niepublicznego (wczesne wspomaganie)</t>
  </si>
  <si>
    <t>Na prowadzenie  niepublicznego żłobka  "Wesoły Gawroszek" w Gowarzewie - osoba fizyczna</t>
  </si>
  <si>
    <t>Klub Sportowy Clescevia dotacja z zakresu sportu masowego</t>
  </si>
  <si>
    <t xml:space="preserve">             Przewodniczący Rady Gminy</t>
  </si>
  <si>
    <t>Marek Maciejewski</t>
  </si>
  <si>
    <t>Na renowację zabytków Parafia Tulce 88.000,00zł , Parafia Kleszczewo 50.000,00 zł , w tym (30.707,94 zł w ramach środków z F.S.)</t>
  </si>
  <si>
    <t>Razem wydatki</t>
  </si>
  <si>
    <t>6050</t>
  </si>
  <si>
    <t>90015</t>
  </si>
  <si>
    <t>900</t>
  </si>
  <si>
    <t>Montaż lamp przy szkole w Ziminie</t>
  </si>
  <si>
    <t>Zakup koszy do śmieci na terenie sołectwa</t>
  </si>
  <si>
    <t>5</t>
  </si>
  <si>
    <t>4210</t>
  </si>
  <si>
    <t>75412</t>
  </si>
  <si>
    <t>754</t>
  </si>
  <si>
    <t>Remont remizy OSP</t>
  </si>
  <si>
    <t>4300</t>
  </si>
  <si>
    <t>75075</t>
  </si>
  <si>
    <t>750</t>
  </si>
  <si>
    <t xml:space="preserve">Organizacja festynu na terenie sołectwa </t>
  </si>
  <si>
    <t>92109</t>
  </si>
  <si>
    <t>921</t>
  </si>
  <si>
    <t>Organizacja zajęć kulturalnych  przez "Koło gospodyń wiejskich"</t>
  </si>
  <si>
    <t>2</t>
  </si>
  <si>
    <t>90003</t>
  </si>
  <si>
    <t>Deratyzacja sołectwa</t>
  </si>
  <si>
    <t>1</t>
  </si>
  <si>
    <t>Zimin</t>
  </si>
  <si>
    <t>14</t>
  </si>
  <si>
    <t>801</t>
  </si>
  <si>
    <t>8</t>
  </si>
  <si>
    <t>92695</t>
  </si>
  <si>
    <t>926</t>
  </si>
  <si>
    <t>Zakup stojaków na rowery - przy boisku sportowym</t>
  </si>
  <si>
    <t>7</t>
  </si>
  <si>
    <t>Montaż stacji naprawczej dla rowerów</t>
  </si>
  <si>
    <t>6</t>
  </si>
  <si>
    <t>4</t>
  </si>
  <si>
    <t>3</t>
  </si>
  <si>
    <t>Zorganizowanie 2 rajdów rowerowych</t>
  </si>
  <si>
    <t>Sprzątanie lasu</t>
  </si>
  <si>
    <t>Tulce</t>
  </si>
  <si>
    <t>13</t>
  </si>
  <si>
    <t xml:space="preserve">Doposażenie placu zabaw w urządzenia wraz z ogrodzeniem </t>
  </si>
  <si>
    <t>Wynajem toalety przenośnej w sezonie letnim  na terenie sołectwa</t>
  </si>
  <si>
    <t>Zakup pokrowca do zabezpieczenia mebli w altanie</t>
  </si>
  <si>
    <t>Zakup urządzeń do popcornu, waty cukrowej i  fontanny czekoladowej oraz zakup artykułów spożywczych - na  organizację festynu</t>
  </si>
  <si>
    <t>Tanibórz</t>
  </si>
  <si>
    <t>12</t>
  </si>
  <si>
    <t>Zagospodarowanie terenu przy  świetlicy - plac zabaw z ogrodzeniem</t>
  </si>
  <si>
    <t>Utrzymanie porządku w świetlicy</t>
  </si>
  <si>
    <t>92195</t>
  </si>
  <si>
    <t xml:space="preserve">"Warsztaty dla dorosłych" - tematyczne spotkania kulturalne </t>
  </si>
  <si>
    <t>Organizacja spotkań kulturalnych dla dzieci i młodzieży- w ramach "Biblioteki sąsiedzkiej"</t>
  </si>
  <si>
    <t>6060</t>
  </si>
  <si>
    <t>Zakup systemu DPS dla remizy OSP Krzyżowniki-Śródka</t>
  </si>
  <si>
    <t xml:space="preserve">Śródka </t>
  </si>
  <si>
    <t>11</t>
  </si>
  <si>
    <t>Zakup grilla na zorganizowanie festynu</t>
  </si>
  <si>
    <t>Zakup stojaków na rowery - przy placu zabaw</t>
  </si>
  <si>
    <t>Utwardzenie terenu kostką brukową- plac zabaw cd.</t>
  </si>
  <si>
    <t>Szewce</t>
  </si>
  <si>
    <t>10</t>
  </si>
  <si>
    <t>Doposażenie świetlicy w meble (stoły, krzesła, regały) oraz inne wyposażenie</t>
  </si>
  <si>
    <t>60016</t>
  </si>
  <si>
    <t>600</t>
  </si>
  <si>
    <t>Poklatki</t>
  </si>
  <si>
    <t>9</t>
  </si>
  <si>
    <t>Zakup bramek na boisko sportowe</t>
  </si>
  <si>
    <t>Montaż "Progu zwalniającego" (przy blokach w stronę hurtownii)</t>
  </si>
  <si>
    <t>Zakup grilla na na zorganizowanie  festynu</t>
  </si>
  <si>
    <t>Zakup koszy do koszykówki</t>
  </si>
  <si>
    <t>Zakup kostki brukowej z montażem (przy stole na placu zabaw)</t>
  </si>
  <si>
    <t>Zakup namiotu na zorganizowanie  festynu</t>
  </si>
  <si>
    <t>90004</t>
  </si>
  <si>
    <t xml:space="preserve">Nasadzenie zieleni wokół placu zabaw </t>
  </si>
  <si>
    <t xml:space="preserve">Utrzymanie świetlicy wiejskiej </t>
  </si>
  <si>
    <t>Nagradowice</t>
  </si>
  <si>
    <t>75095</t>
  </si>
  <si>
    <t xml:space="preserve">Organizacja "Mikołajek" </t>
  </si>
  <si>
    <t>Budowa kompleksu rekreacyjno -sportowego  za świetlicą</t>
  </si>
  <si>
    <t>Utrzymanie świetlicy wiejskiej</t>
  </si>
  <si>
    <t>Markowice</t>
  </si>
  <si>
    <t>92601</t>
  </si>
  <si>
    <t>Oświetlenie boiska wraz ze stacją transformatorową</t>
  </si>
  <si>
    <t>Zakup wyposażenia do świetlicy wiejskiej (stoły, ławki)</t>
  </si>
  <si>
    <t>Zakup namiotu na zorganizowanie festynu</t>
  </si>
  <si>
    <t>Krzyżowniki</t>
  </si>
  <si>
    <t>Zakup altany z montażem  na plac zabaw</t>
  </si>
  <si>
    <t>Obsługa zebrania wiejskiego</t>
  </si>
  <si>
    <t>Zajęcia kulturalne  na "Salce katechetycznej"(koszty wynajmu salki)</t>
  </si>
  <si>
    <t>Krerowo</t>
  </si>
  <si>
    <t xml:space="preserve">Zakup i montaż tablicy informacyjnej </t>
  </si>
  <si>
    <t>Doposażenie OSP w sprzęt zapeniający gotowość bojową</t>
  </si>
  <si>
    <t>Zakup środków czystości i żarówek dla remizy OSP</t>
  </si>
  <si>
    <t>4270</t>
  </si>
  <si>
    <t>Utrzymanie boiska (konserwacja, naprawa)</t>
  </si>
  <si>
    <t>Budowa skweru zieleni (nasadzenia drzew+ ławki itp..)</t>
  </si>
  <si>
    <t>Komorniki</t>
  </si>
  <si>
    <t>6570</t>
  </si>
  <si>
    <t>92120</t>
  </si>
  <si>
    <t xml:space="preserve"> Prace budowlane , konserwatorskie  - zabytkowy kościół w Kleszczewie </t>
  </si>
  <si>
    <t>Remont remizy OSP w Kleszczewie</t>
  </si>
  <si>
    <t>Kleszczewo</t>
  </si>
  <si>
    <t>Budowa grilla na potrzeby organizacji festynów promocyjnych</t>
  </si>
  <si>
    <t>Opracowanie strategii rozwoju wsi</t>
  </si>
  <si>
    <t>Zakup sprzętu ratowniczego do OSP - zapeniający gotowość bojową</t>
  </si>
  <si>
    <t>Doposażenie placu zabaw w moduł linowy</t>
  </si>
  <si>
    <t>Gowarzewo</t>
  </si>
  <si>
    <r>
      <t xml:space="preserve">Odwodnienie ulicy gminnej (zamontowanie betonowej niecki począwszy nieruchomości  </t>
    </r>
    <r>
      <rPr>
        <sz val="9"/>
        <rFont val="Times New Roman"/>
        <family val="1"/>
        <charset val="238"/>
      </rPr>
      <t xml:space="preserve">Nr 7 </t>
    </r>
    <r>
      <rPr>
        <sz val="9"/>
        <color indexed="8"/>
        <rFont val="Times New Roman"/>
        <family val="1"/>
        <charset val="238"/>
      </rPr>
      <t>- do rowu ,  odcinek Bylin – Komorniki)</t>
    </r>
  </si>
  <si>
    <t xml:space="preserve">Bylin </t>
  </si>
  <si>
    <t xml:space="preserve">Plan po zmianie </t>
  </si>
  <si>
    <t xml:space="preserve">zmiana </t>
  </si>
  <si>
    <t>Rozdz.</t>
  </si>
  <si>
    <t>Dz.</t>
  </si>
  <si>
    <t>Nazwa przedsięwzięcia/projektu</t>
  </si>
  <si>
    <t>Sołectwo</t>
  </si>
  <si>
    <t>L.p</t>
  </si>
  <si>
    <t>w roku  2019</t>
  </si>
  <si>
    <t xml:space="preserve">Zestawienie wydatków na przedsiewzięcia realizowane w ramach funduszu sołeckiego </t>
  </si>
  <si>
    <t>Wykonanie boiska sportowego z systemem nawadniania</t>
  </si>
  <si>
    <t>Powiat Poznański na inwentaryzację azbestu</t>
  </si>
  <si>
    <t>DOTACJA PODMIOTOWA</t>
  </si>
  <si>
    <t>DOTACJA CELOWA</t>
  </si>
  <si>
    <t>plan po zmianie</t>
  </si>
  <si>
    <t>zmiana</t>
  </si>
  <si>
    <t>Plan po zmianie</t>
  </si>
  <si>
    <t>Działalności na rzecz dzieci i młodzieży, w tym wypoczynku dzieci i młodzieży- Stowarzyszenie " Tanibórz i już "</t>
  </si>
  <si>
    <t>Działalności na rzecz upowszechniania sztuki, ochrony dóbr kultury i dziedzictwa narodowego kultury - Stowarzyszenie " Tanibórz i już "</t>
  </si>
  <si>
    <t>Działalności na rzecz osób niepełnosprawnych i  seniorów- Stiowarzyszenie "Pomagam"</t>
  </si>
  <si>
    <t xml:space="preserve">OSP Gowarzewo - ubezpieczenie samochodu </t>
  </si>
  <si>
    <t>Zagospodarowanie terenu przy szkole (poprzez budowę infrastruktury sportowo - rekreacyjnej w miejscowości Tulce, ul. Poznańska - w ramach programu OSA)</t>
  </si>
  <si>
    <t>Plan przed zmianą</t>
  </si>
  <si>
    <t>Fundacja wspierania Zrównoważonego Rozwoju w  Warszawie - dotacja na realizację projektu pn. : "Akademia kompetencji cyfrowych dla mieszkańców gminy Kleszczewo" - w ramach umowy partnerskiej;  Program Operacyjny Polska Cyfrowa - projekt UE</t>
  </si>
  <si>
    <t>Niepubliczna Dwujęzyczna Szkoła Podstawowa w Tulcach - wyposażenie szkoły w podręczniki</t>
  </si>
  <si>
    <t>Stowarzyszenie Rozwoju Oświaty oraz Upowszechniania Kultury na Wsi w Ziminie - wyposażenie szkoły w podręczniki</t>
  </si>
  <si>
    <t xml:space="preserve">Zakup i montaż wiaty przystankowej </t>
  </si>
  <si>
    <t>OSP Komorniki - ubezpieczenie samochodu , bieżące utrzymanie</t>
  </si>
  <si>
    <t>Rady  Gminy Kleszczewo</t>
  </si>
  <si>
    <t xml:space="preserve"> Przychody  i rozchody budżetu w 2019 roku</t>
  </si>
  <si>
    <t>Treść</t>
  </si>
  <si>
    <t>Przychody z zaciągniętych pożyczek na finasnowanie zadań realizowanych z udziałem środków pochodzących z budżetu Unii Europejskiej</t>
  </si>
  <si>
    <t xml:space="preserve">Przychody ze sprzedaży innych papierów wartościowych </t>
  </si>
  <si>
    <t>Wolne środki, o których mowa w art. 217 ust.2 pkt 6 ustawy</t>
  </si>
  <si>
    <t>Przychody ze spłat pożyczek i kredytów udzielonych ze środków publicznych</t>
  </si>
  <si>
    <t>Przychody z zaciągniętych pożyczek i kredytów na rynku krajowym</t>
  </si>
  <si>
    <t>Nadwyżki z lat ubiegłych</t>
  </si>
  <si>
    <t>Razem przychody</t>
  </si>
  <si>
    <t>Spłaty otrzymanych krajowych pożyczek i kredytów</t>
  </si>
  <si>
    <t>Razem rozchody</t>
  </si>
  <si>
    <t xml:space="preserve">                       Przewodniczący Rady Gminy</t>
  </si>
  <si>
    <t xml:space="preserve">                           Marek Maciejewski</t>
  </si>
  <si>
    <t>Załącznik Nr 6</t>
  </si>
  <si>
    <t>Montaż progu zwalniającego</t>
  </si>
  <si>
    <t>Dopsażenie placu zabaw przy przedszkolu</t>
  </si>
  <si>
    <t>Nasadzenia drzew</t>
  </si>
  <si>
    <t>80195</t>
  </si>
  <si>
    <t>Sztandar do szkoły</t>
  </si>
  <si>
    <t>Tablica ogłoszeń</t>
  </si>
  <si>
    <t>Odnowienie stołów - ścieżka przyrodnicza</t>
  </si>
  <si>
    <t>do Uchwały  Nr XIII/92/2019</t>
  </si>
  <si>
    <t>z dnia 30 października  2019r.</t>
  </si>
  <si>
    <t>Rady Gminy Kleszczewo z dnia 30 października  2019r.</t>
  </si>
  <si>
    <t>Zakup zestawów piknikowych oraz leżaków na organizację festynów</t>
  </si>
  <si>
    <t>Zakup koszy na teren boiska sportowego</t>
  </si>
  <si>
    <t>z dnia  30 października 2019r.</t>
  </si>
  <si>
    <t>Załącznik Nr 7</t>
  </si>
  <si>
    <t xml:space="preserve">Załącznik  Nr  8  do Uchwały  Nr XIII/92/2019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</si>
</sst>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2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.5"/>
      <color theme="1"/>
      <name val="Times New Roman"/>
      <family val="1"/>
      <charset val="238"/>
    </font>
    <font>
      <sz val="8.5"/>
      <color indexed="8"/>
      <name val="Times New Roman"/>
      <family val="1"/>
      <charset val="238"/>
    </font>
    <font>
      <sz val="8.5"/>
      <color rgb="FFFF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rgb="FF7030A0"/>
      <name val="Arial"/>
      <family val="2"/>
      <charset val="238"/>
    </font>
    <font>
      <b/>
      <sz val="14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9"/>
      <color indexed="8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.5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1" fillId="0" borderId="0"/>
    <xf numFmtId="0" fontId="21" fillId="0" borderId="0"/>
  </cellStyleXfs>
  <cellXfs count="216">
    <xf numFmtId="0" fontId="0" fillId="0" borderId="0" xfId="0"/>
    <xf numFmtId="0" fontId="2" fillId="2" borderId="0" xfId="0" applyFont="1" applyFill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wrapText="1"/>
    </xf>
    <xf numFmtId="0" fontId="8" fillId="0" borderId="1" xfId="0" applyFont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4" fontId="15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/>
    </xf>
    <xf numFmtId="4" fontId="0" fillId="0" borderId="0" xfId="0" applyNumberFormat="1"/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8" fillId="4" borderId="4" xfId="0" applyFont="1" applyFill="1" applyBorder="1" applyAlignment="1">
      <alignment vertical="center" wrapText="1"/>
    </xf>
    <xf numFmtId="0" fontId="8" fillId="0" borderId="1" xfId="0" applyFont="1" applyBorder="1"/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horizontal="right" vertical="center" wrapText="1"/>
    </xf>
    <xf numFmtId="4" fontId="19" fillId="3" borderId="1" xfId="0" applyNumberFormat="1" applyFont="1" applyFill="1" applyBorder="1"/>
    <xf numFmtId="0" fontId="18" fillId="4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4" fontId="20" fillId="0" borderId="0" xfId="0" applyNumberFormat="1" applyFont="1"/>
    <xf numFmtId="0" fontId="21" fillId="0" borderId="0" xfId="4"/>
    <xf numFmtId="0" fontId="3" fillId="0" borderId="0" xfId="4" applyFont="1"/>
    <xf numFmtId="0" fontId="3" fillId="0" borderId="0" xfId="4" applyFont="1" applyAlignment="1">
      <alignment horizontal="left" vertical="center" wrapText="1"/>
    </xf>
    <xf numFmtId="0" fontId="3" fillId="0" borderId="0" xfId="4" applyFont="1" applyAlignment="1"/>
    <xf numFmtId="0" fontId="8" fillId="0" borderId="0" xfId="4" applyFont="1" applyBorder="1" applyAlignment="1">
      <alignment horizontal="center"/>
    </xf>
    <xf numFmtId="0" fontId="22" fillId="0" borderId="0" xfId="4" applyFont="1" applyBorder="1" applyAlignment="1">
      <alignment horizontal="center"/>
    </xf>
    <xf numFmtId="0" fontId="21" fillId="0" borderId="0" xfId="4" applyFont="1"/>
    <xf numFmtId="0" fontId="3" fillId="0" borderId="6" xfId="4" applyFont="1" applyBorder="1"/>
    <xf numFmtId="0" fontId="23" fillId="0" borderId="6" xfId="4" applyFont="1" applyBorder="1"/>
    <xf numFmtId="0" fontId="3" fillId="0" borderId="0" xfId="4" applyFont="1" applyBorder="1" applyAlignment="1">
      <alignment horizontal="left" vertical="center" wrapText="1"/>
    </xf>
    <xf numFmtId="0" fontId="24" fillId="0" borderId="0" xfId="4" applyFont="1"/>
    <xf numFmtId="49" fontId="8" fillId="0" borderId="0" xfId="4" applyNumberFormat="1" applyFont="1" applyBorder="1" applyAlignment="1">
      <alignment horizontal="center"/>
    </xf>
    <xf numFmtId="4" fontId="25" fillId="3" borderId="1" xfId="4" applyNumberFormat="1" applyFont="1" applyFill="1" applyBorder="1"/>
    <xf numFmtId="4" fontId="25" fillId="3" borderId="3" xfId="4" applyNumberFormat="1" applyFont="1" applyFill="1" applyBorder="1"/>
    <xf numFmtId="49" fontId="9" fillId="3" borderId="1" xfId="4" applyNumberFormat="1" applyFont="1" applyFill="1" applyBorder="1" applyAlignment="1">
      <alignment horizontal="center"/>
    </xf>
    <xf numFmtId="49" fontId="9" fillId="3" borderId="1" xfId="4" applyNumberFormat="1" applyFont="1" applyFill="1" applyBorder="1" applyAlignment="1">
      <alignment horizontal="left" vertical="center"/>
    </xf>
    <xf numFmtId="49" fontId="9" fillId="3" borderId="1" xfId="4" applyNumberFormat="1" applyFont="1" applyFill="1" applyBorder="1" applyAlignment="1"/>
    <xf numFmtId="0" fontId="8" fillId="0" borderId="1" xfId="4" applyFont="1" applyBorder="1" applyAlignment="1">
      <alignment horizontal="center"/>
    </xf>
    <xf numFmtId="0" fontId="26" fillId="0" borderId="0" xfId="4" applyFont="1"/>
    <xf numFmtId="4" fontId="3" fillId="0" borderId="1" xfId="4" applyNumberFormat="1" applyFont="1" applyFill="1" applyBorder="1"/>
    <xf numFmtId="4" fontId="3" fillId="0" borderId="3" xfId="4" applyNumberFormat="1" applyFont="1" applyFill="1" applyBorder="1"/>
    <xf numFmtId="49" fontId="3" fillId="0" borderId="1" xfId="4" applyNumberFormat="1" applyFont="1" applyFill="1" applyBorder="1" applyAlignment="1">
      <alignment horizontal="left"/>
    </xf>
    <xf numFmtId="164" fontId="3" fillId="0" borderId="1" xfId="4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" fontId="3" fillId="2" borderId="1" xfId="4" applyNumberFormat="1" applyFont="1" applyFill="1" applyBorder="1" applyAlignment="1"/>
    <xf numFmtId="4" fontId="3" fillId="2" borderId="3" xfId="4" applyNumberFormat="1" applyFont="1" applyFill="1" applyBorder="1" applyAlignment="1"/>
    <xf numFmtId="49" fontId="3" fillId="2" borderId="1" xfId="4" applyNumberFormat="1" applyFont="1" applyFill="1" applyBorder="1" applyAlignment="1">
      <alignment horizontal="left" vertical="center" wrapText="1"/>
    </xf>
    <xf numFmtId="0" fontId="27" fillId="0" borderId="1" xfId="3" applyFont="1" applyBorder="1" applyAlignment="1">
      <alignment horizontal="left" vertical="center" wrapText="1"/>
    </xf>
    <xf numFmtId="49" fontId="3" fillId="0" borderId="1" xfId="4" applyNumberFormat="1" applyFont="1" applyFill="1" applyBorder="1" applyAlignment="1">
      <alignment horizontal="left" vertical="center" wrapText="1"/>
    </xf>
    <xf numFmtId="4" fontId="8" fillId="5" borderId="1" xfId="4" applyNumberFormat="1" applyFont="1" applyFill="1" applyBorder="1" applyAlignment="1"/>
    <xf numFmtId="4" fontId="8" fillId="5" borderId="3" xfId="4" applyNumberFormat="1" applyFont="1" applyFill="1" applyBorder="1" applyAlignment="1"/>
    <xf numFmtId="49" fontId="3" fillId="5" borderId="1" xfId="4" applyNumberFormat="1" applyFont="1" applyFill="1" applyBorder="1" applyAlignment="1">
      <alignment horizontal="left"/>
    </xf>
    <xf numFmtId="164" fontId="3" fillId="5" borderId="1" xfId="4" applyNumberFormat="1" applyFont="1" applyFill="1" applyBorder="1" applyAlignment="1">
      <alignment horizontal="left" vertical="center" wrapText="1"/>
    </xf>
    <xf numFmtId="49" fontId="8" fillId="5" borderId="1" xfId="4" applyNumberFormat="1" applyFont="1" applyFill="1" applyBorder="1" applyAlignment="1">
      <alignment vertical="center" wrapText="1"/>
    </xf>
    <xf numFmtId="49" fontId="8" fillId="5" borderId="1" xfId="4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0" fontId="24" fillId="0" borderId="0" xfId="4" applyFont="1" applyFill="1"/>
    <xf numFmtId="49" fontId="8" fillId="0" borderId="1" xfId="4" applyNumberFormat="1" applyFont="1" applyFill="1" applyBorder="1" applyAlignment="1">
      <alignment horizontal="center" vertical="top"/>
    </xf>
    <xf numFmtId="4" fontId="8" fillId="5" borderId="1" xfId="4" applyNumberFormat="1" applyFont="1" applyFill="1" applyBorder="1"/>
    <xf numFmtId="4" fontId="8" fillId="5" borderId="3" xfId="4" applyNumberFormat="1" applyFont="1" applyFill="1" applyBorder="1"/>
    <xf numFmtId="4" fontId="3" fillId="6" borderId="1" xfId="4" applyNumberFormat="1" applyFont="1" applyFill="1" applyBorder="1" applyAlignment="1">
      <alignment horizontal="right"/>
    </xf>
    <xf numFmtId="4" fontId="3" fillId="6" borderId="3" xfId="4" applyNumberFormat="1" applyFont="1" applyFill="1" applyBorder="1" applyAlignment="1">
      <alignment horizontal="right"/>
    </xf>
    <xf numFmtId="49" fontId="3" fillId="6" borderId="1" xfId="4" applyNumberFormat="1" applyFont="1" applyFill="1" applyBorder="1" applyAlignment="1">
      <alignment horizontal="left"/>
    </xf>
    <xf numFmtId="4" fontId="8" fillId="3" borderId="1" xfId="4" applyNumberFormat="1" applyFont="1" applyFill="1" applyBorder="1"/>
    <xf numFmtId="4" fontId="8" fillId="3" borderId="3" xfId="4" applyNumberFormat="1" applyFont="1" applyFill="1" applyBorder="1"/>
    <xf numFmtId="49" fontId="3" fillId="3" borderId="1" xfId="4" applyNumberFormat="1" applyFont="1" applyFill="1" applyBorder="1" applyAlignment="1">
      <alignment horizontal="left"/>
    </xf>
    <xf numFmtId="164" fontId="3" fillId="3" borderId="1" xfId="4" applyNumberFormat="1" applyFont="1" applyFill="1" applyBorder="1" applyAlignment="1">
      <alignment horizontal="left" vertical="center" wrapText="1"/>
    </xf>
    <xf numFmtId="49" fontId="8" fillId="3" borderId="1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horizontal="center"/>
    </xf>
    <xf numFmtId="4" fontId="3" fillId="0" borderId="1" xfId="4" applyNumberFormat="1" applyFont="1" applyFill="1" applyBorder="1" applyAlignment="1">
      <alignment horizontal="right"/>
    </xf>
    <xf numFmtId="4" fontId="3" fillId="0" borderId="3" xfId="4" applyNumberFormat="1" applyFont="1" applyFill="1" applyBorder="1" applyAlignment="1">
      <alignment horizontal="right"/>
    </xf>
    <xf numFmtId="0" fontId="21" fillId="3" borderId="0" xfId="4" applyFont="1" applyFill="1"/>
    <xf numFmtId="0" fontId="28" fillId="0" borderId="0" xfId="4" applyFont="1" applyFill="1" applyAlignment="1">
      <alignment wrapText="1"/>
    </xf>
    <xf numFmtId="49" fontId="3" fillId="0" borderId="1" xfId="4" applyNumberFormat="1" applyFont="1" applyFill="1" applyBorder="1" applyAlignment="1">
      <alignment vertical="center"/>
    </xf>
    <xf numFmtId="0" fontId="3" fillId="3" borderId="1" xfId="4" applyFont="1" applyFill="1" applyBorder="1" applyAlignment="1">
      <alignment horizontal="left" vertical="center" wrapText="1"/>
    </xf>
    <xf numFmtId="49" fontId="8" fillId="5" borderId="1" xfId="4" applyNumberFormat="1" applyFont="1" applyFill="1" applyBorder="1" applyAlignment="1">
      <alignment vertical="center"/>
    </xf>
    <xf numFmtId="4" fontId="3" fillId="0" borderId="1" xfId="4" applyNumberFormat="1" applyFont="1" applyFill="1" applyBorder="1" applyAlignment="1">
      <alignment wrapText="1"/>
    </xf>
    <xf numFmtId="4" fontId="3" fillId="0" borderId="3" xfId="4" applyNumberFormat="1" applyFont="1" applyFill="1" applyBorder="1" applyAlignment="1">
      <alignment wrapText="1"/>
    </xf>
    <xf numFmtId="49" fontId="3" fillId="0" borderId="1" xfId="4" applyNumberFormat="1" applyFont="1" applyFill="1" applyBorder="1" applyAlignment="1">
      <alignment horizontal="left" wrapText="1"/>
    </xf>
    <xf numFmtId="4" fontId="6" fillId="0" borderId="1" xfId="4" applyNumberFormat="1" applyFont="1" applyFill="1" applyBorder="1"/>
    <xf numFmtId="4" fontId="6" fillId="0" borderId="3" xfId="4" applyNumberFormat="1" applyFont="1" applyFill="1" applyBorder="1"/>
    <xf numFmtId="49" fontId="6" fillId="0" borderId="1" xfId="4" applyNumberFormat="1" applyFont="1" applyFill="1" applyBorder="1" applyAlignment="1">
      <alignment horizontal="left"/>
    </xf>
    <xf numFmtId="4" fontId="8" fillId="5" borderId="1" xfId="4" applyNumberFormat="1" applyFont="1" applyFill="1" applyBorder="1" applyAlignment="1">
      <alignment horizontal="right"/>
    </xf>
    <xf numFmtId="4" fontId="8" fillId="5" borderId="3" xfId="4" applyNumberFormat="1" applyFont="1" applyFill="1" applyBorder="1" applyAlignment="1">
      <alignment horizontal="right"/>
    </xf>
    <xf numFmtId="49" fontId="3" fillId="5" borderId="1" xfId="4" applyNumberFormat="1" applyFont="1" applyFill="1" applyBorder="1" applyAlignment="1">
      <alignment horizontal="left" vertical="center" wrapText="1"/>
    </xf>
    <xf numFmtId="4" fontId="8" fillId="5" borderId="0" xfId="4" applyNumberFormat="1" applyFont="1" applyFill="1" applyBorder="1"/>
    <xf numFmtId="4" fontId="8" fillId="5" borderId="5" xfId="4" applyNumberFormat="1" applyFont="1" applyFill="1" applyBorder="1"/>
    <xf numFmtId="49" fontId="3" fillId="5" borderId="5" xfId="4" applyNumberFormat="1" applyFont="1" applyFill="1" applyBorder="1"/>
    <xf numFmtId="164" fontId="3" fillId="5" borderId="5" xfId="4" applyNumberFormat="1" applyFont="1" applyFill="1" applyBorder="1" applyAlignment="1">
      <alignment horizontal="left" vertical="center" wrapText="1"/>
    </xf>
    <xf numFmtId="49" fontId="8" fillId="5" borderId="5" xfId="4" applyNumberFormat="1" applyFont="1" applyFill="1" applyBorder="1" applyAlignment="1">
      <alignment wrapText="1"/>
    </xf>
    <xf numFmtId="0" fontId="8" fillId="5" borderId="5" xfId="4" applyFont="1" applyFill="1" applyBorder="1" applyAlignment="1">
      <alignment horizontal="center"/>
    </xf>
    <xf numFmtId="49" fontId="8" fillId="6" borderId="0" xfId="4" applyNumberFormat="1" applyFont="1" applyFill="1" applyBorder="1" applyAlignment="1">
      <alignment horizontal="center"/>
    </xf>
    <xf numFmtId="49" fontId="8" fillId="6" borderId="1" xfId="4" applyNumberFormat="1" applyFont="1" applyFill="1" applyBorder="1" applyAlignment="1">
      <alignment horizontal="center"/>
    </xf>
    <xf numFmtId="49" fontId="8" fillId="6" borderId="1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/>
    </xf>
    <xf numFmtId="0" fontId="8" fillId="7" borderId="0" xfId="4" applyFont="1" applyFill="1" applyBorder="1" applyAlignment="1">
      <alignment horizontal="center" vertical="center"/>
    </xf>
    <xf numFmtId="0" fontId="8" fillId="7" borderId="1" xfId="4" applyFont="1" applyFill="1" applyBorder="1" applyAlignment="1">
      <alignment horizontal="center" vertical="center"/>
    </xf>
    <xf numFmtId="0" fontId="8" fillId="7" borderId="1" xfId="4" applyFont="1" applyFill="1" applyBorder="1" applyAlignment="1">
      <alignment horizontal="left" vertical="center" wrapText="1"/>
    </xf>
    <xf numFmtId="0" fontId="8" fillId="7" borderId="1" xfId="4" applyFont="1" applyFill="1" applyBorder="1" applyAlignment="1">
      <alignment vertical="center" wrapText="1"/>
    </xf>
    <xf numFmtId="0" fontId="8" fillId="0" borderId="0" xfId="4" applyFont="1" applyBorder="1" applyAlignment="1">
      <alignment horizontal="center" vertical="top"/>
    </xf>
    <xf numFmtId="0" fontId="3" fillId="0" borderId="0" xfId="4" applyFont="1" applyBorder="1" applyAlignment="1"/>
    <xf numFmtId="0" fontId="8" fillId="0" borderId="0" xfId="4" applyFont="1" applyBorder="1" applyAlignment="1">
      <alignment vertical="top"/>
    </xf>
    <xf numFmtId="0" fontId="29" fillId="0" borderId="0" xfId="4" applyFont="1" applyBorder="1" applyAlignment="1">
      <alignment horizontal="center" vertical="top"/>
    </xf>
    <xf numFmtId="0" fontId="29" fillId="0" borderId="0" xfId="4" applyFont="1" applyBorder="1" applyAlignment="1">
      <alignment vertical="top"/>
    </xf>
    <xf numFmtId="164" fontId="3" fillId="0" borderId="1" xfId="4" applyNumberFormat="1" applyFont="1" applyFill="1" applyBorder="1" applyAlignment="1">
      <alignment horizontal="left" vertical="center" wrapText="1"/>
    </xf>
    <xf numFmtId="49" fontId="8" fillId="0" borderId="1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vertical="center" wrapText="1"/>
    </xf>
    <xf numFmtId="0" fontId="6" fillId="0" borderId="0" xfId="0" applyFont="1"/>
    <xf numFmtId="0" fontId="3" fillId="2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3" fillId="0" borderId="1" xfId="4" applyNumberFormat="1" applyFont="1" applyFill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49" fontId="8" fillId="0" borderId="3" xfId="4" applyNumberFormat="1" applyFont="1" applyFill="1" applyBorder="1" applyAlignment="1">
      <alignment horizontal="center"/>
    </xf>
    <xf numFmtId="0" fontId="10" fillId="0" borderId="10" xfId="3" applyFont="1" applyBorder="1" applyAlignment="1">
      <alignment horizontal="left" vertical="center" wrapText="1"/>
    </xf>
    <xf numFmtId="164" fontId="3" fillId="0" borderId="11" xfId="4" applyNumberFormat="1" applyFont="1" applyFill="1" applyBorder="1" applyAlignment="1">
      <alignment horizontal="left" vertical="center" wrapText="1"/>
    </xf>
    <xf numFmtId="164" fontId="3" fillId="0" borderId="4" xfId="4" applyNumberFormat="1" applyFont="1" applyFill="1" applyBorder="1" applyAlignment="1">
      <alignment horizontal="left" vertical="center" wrapText="1"/>
    </xf>
    <xf numFmtId="164" fontId="3" fillId="0" borderId="4" xfId="4" applyNumberFormat="1" applyFont="1" applyFill="1" applyBorder="1" applyAlignment="1">
      <alignment horizontal="left" vertical="top" wrapText="1"/>
    </xf>
    <xf numFmtId="49" fontId="8" fillId="5" borderId="5" xfId="4" applyNumberFormat="1" applyFont="1" applyFill="1" applyBorder="1" applyAlignment="1">
      <alignment vertical="center" wrapText="1"/>
    </xf>
    <xf numFmtId="49" fontId="8" fillId="5" borderId="7" xfId="4" applyNumberFormat="1" applyFont="1" applyFill="1" applyBorder="1" applyAlignment="1">
      <alignment vertical="center" wrapText="1"/>
    </xf>
    <xf numFmtId="49" fontId="3" fillId="0" borderId="1" xfId="4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3" applyFont="1" applyBorder="1" applyAlignment="1">
      <alignment vertical="center" wrapText="1"/>
    </xf>
    <xf numFmtId="164" fontId="3" fillId="0" borderId="1" xfId="4" applyNumberFormat="1" applyFont="1" applyFill="1" applyBorder="1" applyAlignment="1">
      <alignment vertical="center" wrapText="1"/>
    </xf>
    <xf numFmtId="49" fontId="8" fillId="0" borderId="1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center" wrapText="1"/>
    </xf>
    <xf numFmtId="0" fontId="10" fillId="0" borderId="1" xfId="3" applyFont="1" applyBorder="1" applyAlignment="1">
      <alignment horizontal="left" vertical="center" wrapText="1"/>
    </xf>
    <xf numFmtId="0" fontId="27" fillId="0" borderId="1" xfId="3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wrapText="1"/>
    </xf>
    <xf numFmtId="0" fontId="9" fillId="0" borderId="0" xfId="2" applyFont="1" applyBorder="1" applyAlignment="1">
      <alignment horizontal="center"/>
    </xf>
    <xf numFmtId="0" fontId="8" fillId="0" borderId="1" xfId="4" applyFont="1" applyFill="1" applyBorder="1" applyAlignment="1">
      <alignment horizontal="center" vertical="top"/>
    </xf>
    <xf numFmtId="49" fontId="8" fillId="2" borderId="8" xfId="4" applyNumberFormat="1" applyFont="1" applyFill="1" applyBorder="1" applyAlignment="1">
      <alignment horizontal="center"/>
    </xf>
    <xf numFmtId="49" fontId="3" fillId="0" borderId="5" xfId="4" applyNumberFormat="1" applyFont="1" applyFill="1" applyBorder="1" applyAlignment="1">
      <alignment horizontal="left" vertical="top" wrapText="1"/>
    </xf>
    <xf numFmtId="49" fontId="3" fillId="0" borderId="7" xfId="4" applyNumberFormat="1" applyFont="1" applyFill="1" applyBorder="1" applyAlignment="1">
      <alignment horizontal="left" vertical="top" wrapText="1"/>
    </xf>
    <xf numFmtId="0" fontId="10" fillId="0" borderId="1" xfId="3" applyFont="1" applyBorder="1" applyAlignment="1">
      <alignment horizontal="left" vertical="center" wrapText="1"/>
    </xf>
    <xf numFmtId="49" fontId="8" fillId="0" borderId="1" xfId="4" applyNumberFormat="1" applyFont="1" applyFill="1" applyBorder="1" applyAlignment="1">
      <alignment horizontal="center" vertical="top" wrapText="1"/>
    </xf>
    <xf numFmtId="49" fontId="3" fillId="0" borderId="5" xfId="4" applyNumberFormat="1" applyFont="1" applyFill="1" applyBorder="1" applyAlignment="1">
      <alignment horizontal="center"/>
    </xf>
    <xf numFmtId="49" fontId="3" fillId="0" borderId="8" xfId="4" applyNumberFormat="1" applyFont="1" applyFill="1" applyBorder="1" applyAlignment="1">
      <alignment horizontal="center"/>
    </xf>
    <xf numFmtId="49" fontId="3" fillId="0" borderId="7" xfId="4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vertical="center" wrapText="1"/>
    </xf>
    <xf numFmtId="49" fontId="8" fillId="0" borderId="1" xfId="4" applyNumberFormat="1" applyFont="1" applyFill="1" applyBorder="1" applyAlignment="1">
      <alignment horizontal="center" vertical="top"/>
    </xf>
    <xf numFmtId="0" fontId="27" fillId="0" borderId="5" xfId="3" applyFont="1" applyBorder="1" applyAlignment="1">
      <alignment horizontal="left" vertical="center" wrapText="1"/>
    </xf>
    <xf numFmtId="0" fontId="27" fillId="0" borderId="7" xfId="3" applyFont="1" applyBorder="1" applyAlignment="1">
      <alignment horizontal="left" vertical="center" wrapText="1"/>
    </xf>
    <xf numFmtId="49" fontId="8" fillId="0" borderId="1" xfId="4" applyNumberFormat="1" applyFont="1" applyBorder="1" applyAlignment="1">
      <alignment horizontal="center" vertical="top"/>
    </xf>
    <xf numFmtId="0" fontId="27" fillId="0" borderId="1" xfId="3" applyFont="1" applyBorder="1" applyAlignment="1">
      <alignment horizontal="left" vertical="center" wrapText="1"/>
    </xf>
    <xf numFmtId="49" fontId="3" fillId="0" borderId="5" xfId="4" applyNumberFormat="1" applyFont="1" applyFill="1" applyBorder="1" applyAlignment="1">
      <alignment horizontal="left" vertical="center" wrapText="1"/>
    </xf>
    <xf numFmtId="49" fontId="3" fillId="0" borderId="7" xfId="4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64" fontId="3" fillId="0" borderId="1" xfId="4" applyNumberFormat="1" applyFont="1" applyFill="1" applyBorder="1" applyAlignment="1">
      <alignment horizontal="left" vertical="center" wrapText="1"/>
    </xf>
    <xf numFmtId="49" fontId="8" fillId="0" borderId="3" xfId="4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horizontal="left" vertical="center" wrapText="1"/>
    </xf>
    <xf numFmtId="164" fontId="3" fillId="0" borderId="4" xfId="4" applyNumberFormat="1" applyFont="1" applyFill="1" applyBorder="1" applyAlignment="1">
      <alignment horizontal="left" vertical="center" wrapText="1"/>
    </xf>
    <xf numFmtId="164" fontId="3" fillId="0" borderId="10" xfId="4" applyNumberFormat="1" applyFont="1" applyFill="1" applyBorder="1" applyAlignment="1">
      <alignment horizontal="left" vertical="center" wrapText="1"/>
    </xf>
    <xf numFmtId="164" fontId="3" fillId="0" borderId="11" xfId="4" applyNumberFormat="1" applyFont="1" applyFill="1" applyBorder="1" applyAlignment="1">
      <alignment horizontal="left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/>
    </xf>
    <xf numFmtId="49" fontId="8" fillId="0" borderId="8" xfId="4" applyNumberFormat="1" applyFont="1" applyFill="1" applyBorder="1" applyAlignment="1">
      <alignment horizontal="center"/>
    </xf>
    <xf numFmtId="49" fontId="8" fillId="0" borderId="7" xfId="4" applyNumberFormat="1" applyFont="1" applyFill="1" applyBorder="1" applyAlignment="1">
      <alignment horizontal="center"/>
    </xf>
  </cellXfs>
  <cellStyles count="5">
    <cellStyle name="Normalny" xfId="0" builtinId="0"/>
    <cellStyle name="Normalny 2" xfId="1"/>
    <cellStyle name="Normalny 3" xfId="2"/>
    <cellStyle name="Normalny 4" xfId="3"/>
    <cellStyle name="Normalny_wiejskie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wak\Desktop\MOJE%20DOKUMENTY\Bud&#380;et%202017\2.%20Uchwa&#322;a%20na%202017r.r\za&#322;&#261;czniki%20%20na%202017%20do%20bud&#380;e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dochody"/>
      <sheetName val="2 wyd"/>
      <sheetName val="2a"/>
      <sheetName val="3 zlec"/>
      <sheetName val="4 dot cel jst."/>
      <sheetName val="5"/>
      <sheetName val="6 dotacje z budżetu"/>
      <sheetName val="7 ZK i rk doch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2" sqref="C2"/>
    </sheetView>
  </sheetViews>
  <sheetFormatPr defaultColWidth="9.140625" defaultRowHeight="12.75"/>
  <cols>
    <col min="1" max="1" width="4.85546875" style="129" customWidth="1"/>
    <col min="2" max="2" width="40.140625" style="129" customWidth="1"/>
    <col min="3" max="3" width="14.28515625" style="129" customWidth="1"/>
    <col min="4" max="4" width="6.140625" style="129" customWidth="1"/>
    <col min="5" max="5" width="14.140625" style="129" customWidth="1"/>
    <col min="6" max="16384" width="9.140625" style="129"/>
  </cols>
  <sheetData>
    <row r="1" spans="1:5" ht="14.25">
      <c r="C1" s="1" t="s">
        <v>182</v>
      </c>
    </row>
    <row r="2" spans="1:5" ht="14.25">
      <c r="C2" s="1" t="s">
        <v>190</v>
      </c>
      <c r="D2" s="130"/>
    </row>
    <row r="3" spans="1:5" ht="14.25">
      <c r="C3" s="1" t="s">
        <v>168</v>
      </c>
      <c r="D3" s="130"/>
    </row>
    <row r="4" spans="1:5" ht="14.25">
      <c r="C4" s="1" t="s">
        <v>195</v>
      </c>
      <c r="D4" s="130"/>
    </row>
    <row r="5" spans="1:5" ht="39.75" customHeight="1"/>
    <row r="6" spans="1:5" ht="14.25">
      <c r="A6" s="170" t="s">
        <v>169</v>
      </c>
      <c r="B6" s="170"/>
      <c r="C6" s="170"/>
      <c r="D6" s="170"/>
      <c r="E6" s="170"/>
    </row>
    <row r="8" spans="1:5" ht="25.5" customHeight="1"/>
    <row r="9" spans="1:5" ht="18" customHeight="1">
      <c r="A9" s="131" t="s">
        <v>0</v>
      </c>
      <c r="B9" s="171" t="s">
        <v>170</v>
      </c>
      <c r="C9" s="172"/>
      <c r="D9" s="173"/>
      <c r="E9" s="132" t="s">
        <v>1</v>
      </c>
    </row>
    <row r="10" spans="1:5" ht="31.5" customHeight="1">
      <c r="A10" s="133">
        <v>903</v>
      </c>
      <c r="B10" s="163" t="s">
        <v>171</v>
      </c>
      <c r="C10" s="164"/>
      <c r="D10" s="165"/>
      <c r="E10" s="134">
        <v>5000000</v>
      </c>
    </row>
    <row r="11" spans="1:5" ht="18" customHeight="1">
      <c r="A11" s="133">
        <v>931</v>
      </c>
      <c r="B11" s="135" t="s">
        <v>172</v>
      </c>
      <c r="C11" s="136"/>
      <c r="D11" s="137"/>
      <c r="E11" s="134">
        <v>6000000</v>
      </c>
    </row>
    <row r="12" spans="1:5" ht="25.5" customHeight="1">
      <c r="A12" s="133">
        <v>950</v>
      </c>
      <c r="B12" s="163" t="s">
        <v>173</v>
      </c>
      <c r="C12" s="164"/>
      <c r="D12" s="165"/>
      <c r="E12" s="134">
        <v>726881.88</v>
      </c>
    </row>
    <row r="13" spans="1:5" ht="25.5" customHeight="1">
      <c r="A13" s="133">
        <v>951</v>
      </c>
      <c r="B13" s="163" t="s">
        <v>174</v>
      </c>
      <c r="C13" s="164"/>
      <c r="D13" s="165"/>
      <c r="E13" s="134">
        <v>0</v>
      </c>
    </row>
    <row r="14" spans="1:5" ht="25.5" customHeight="1">
      <c r="A14" s="133">
        <v>952</v>
      </c>
      <c r="B14" s="163" t="s">
        <v>175</v>
      </c>
      <c r="C14" s="164"/>
      <c r="D14" s="165"/>
      <c r="E14" s="138">
        <v>0</v>
      </c>
    </row>
    <row r="15" spans="1:5" ht="15" customHeight="1">
      <c r="A15" s="133">
        <v>957</v>
      </c>
      <c r="B15" s="163" t="s">
        <v>176</v>
      </c>
      <c r="C15" s="164"/>
      <c r="D15" s="165"/>
      <c r="E15" s="134">
        <v>0</v>
      </c>
    </row>
    <row r="16" spans="1:5" ht="15" customHeight="1">
      <c r="A16" s="133"/>
      <c r="B16" s="166" t="s">
        <v>177</v>
      </c>
      <c r="C16" s="167"/>
      <c r="D16" s="168"/>
      <c r="E16" s="139">
        <f>SUM(E10:E15)</f>
        <v>11726881.880000001</v>
      </c>
    </row>
    <row r="17" spans="1:5" ht="27.75" customHeight="1">
      <c r="A17" s="140"/>
      <c r="B17" s="169"/>
      <c r="C17" s="169"/>
      <c r="D17" s="169"/>
      <c r="E17" s="141"/>
    </row>
    <row r="18" spans="1:5" ht="19.5" customHeight="1">
      <c r="A18" s="131" t="s">
        <v>0</v>
      </c>
      <c r="B18" s="166" t="s">
        <v>170</v>
      </c>
      <c r="C18" s="167"/>
      <c r="D18" s="168"/>
      <c r="E18" s="132" t="s">
        <v>1</v>
      </c>
    </row>
    <row r="19" spans="1:5" ht="24" customHeight="1">
      <c r="A19" s="142">
        <v>992</v>
      </c>
      <c r="B19" s="163" t="s">
        <v>178</v>
      </c>
      <c r="C19" s="164"/>
      <c r="D19" s="165"/>
      <c r="E19" s="134">
        <v>857414.88</v>
      </c>
    </row>
    <row r="20" spans="1:5" ht="18.75" customHeight="1">
      <c r="A20" s="142"/>
      <c r="B20" s="166" t="s">
        <v>179</v>
      </c>
      <c r="C20" s="167"/>
      <c r="D20" s="168"/>
      <c r="E20" s="139">
        <f>E19</f>
        <v>857414.88</v>
      </c>
    </row>
    <row r="21" spans="1:5" ht="33" customHeight="1">
      <c r="B21" s="160"/>
      <c r="C21" s="160"/>
      <c r="D21" s="160"/>
    </row>
    <row r="22" spans="1:5" ht="19.5" customHeight="1">
      <c r="C22" s="161" t="s">
        <v>180</v>
      </c>
      <c r="D22" s="161"/>
      <c r="E22" s="161"/>
    </row>
    <row r="23" spans="1:5" ht="24" customHeight="1">
      <c r="C23" s="162" t="s">
        <v>181</v>
      </c>
      <c r="D23" s="162"/>
      <c r="E23" s="162"/>
    </row>
    <row r="24" spans="1:5">
      <c r="C24" s="2"/>
      <c r="D24" s="2"/>
    </row>
  </sheetData>
  <mergeCells count="15">
    <mergeCell ref="B14:D14"/>
    <mergeCell ref="A6:E6"/>
    <mergeCell ref="B9:D9"/>
    <mergeCell ref="B10:D10"/>
    <mergeCell ref="B12:D12"/>
    <mergeCell ref="B13:D13"/>
    <mergeCell ref="B21:D21"/>
    <mergeCell ref="C22:E22"/>
    <mergeCell ref="C23:E23"/>
    <mergeCell ref="B15:D15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E2" sqref="E2"/>
    </sheetView>
  </sheetViews>
  <sheetFormatPr defaultColWidth="15" defaultRowHeight="15"/>
  <cols>
    <col min="1" max="1" width="5.140625" customWidth="1"/>
    <col min="2" max="3" width="5.85546875" customWidth="1"/>
    <col min="4" max="4" width="37.42578125" customWidth="1"/>
    <col min="5" max="6" width="10.85546875" customWidth="1"/>
    <col min="7" max="7" width="11" customWidth="1"/>
  </cols>
  <sheetData>
    <row r="1" spans="1:8">
      <c r="A1" s="3"/>
      <c r="B1" s="3"/>
      <c r="C1" s="3"/>
      <c r="D1" s="3"/>
      <c r="E1" s="4" t="s">
        <v>196</v>
      </c>
      <c r="F1" s="3"/>
      <c r="G1" s="3"/>
    </row>
    <row r="2" spans="1:8">
      <c r="A2" s="3"/>
      <c r="B2" s="3"/>
      <c r="C2" s="3"/>
      <c r="D2" s="3"/>
      <c r="E2" s="5" t="s">
        <v>190</v>
      </c>
      <c r="F2" s="5"/>
      <c r="G2" s="5"/>
    </row>
    <row r="3" spans="1:8" ht="18" customHeight="1">
      <c r="A3" s="3"/>
      <c r="B3" s="3"/>
      <c r="C3" s="3"/>
      <c r="D3" s="3"/>
      <c r="E3" s="6" t="s">
        <v>168</v>
      </c>
      <c r="F3" s="5"/>
      <c r="G3" s="5"/>
    </row>
    <row r="4" spans="1:8">
      <c r="A4" s="3"/>
      <c r="B4" s="3"/>
      <c r="C4" s="3"/>
      <c r="D4" s="3"/>
      <c r="E4" s="1" t="s">
        <v>191</v>
      </c>
      <c r="F4" s="3"/>
      <c r="G4" s="3"/>
    </row>
    <row r="5" spans="1:8">
      <c r="A5" s="3"/>
      <c r="B5" s="3"/>
      <c r="C5" s="3"/>
      <c r="D5" s="3"/>
      <c r="E5" s="3"/>
      <c r="F5" s="3"/>
      <c r="G5" s="3"/>
    </row>
    <row r="6" spans="1:8">
      <c r="A6" s="3"/>
      <c r="B6" s="3"/>
      <c r="C6" s="3"/>
      <c r="D6" s="3"/>
      <c r="E6" s="3"/>
      <c r="F6" s="3"/>
      <c r="G6" s="3"/>
    </row>
    <row r="7" spans="1:8">
      <c r="A7" s="3"/>
      <c r="B7" s="3"/>
      <c r="C7" s="3"/>
      <c r="D7" s="3"/>
      <c r="E7" s="3"/>
      <c r="F7" s="3"/>
      <c r="G7" s="3"/>
    </row>
    <row r="8" spans="1:8" ht="33" customHeight="1">
      <c r="A8" s="174" t="s">
        <v>3</v>
      </c>
      <c r="B8" s="174"/>
      <c r="C8" s="174"/>
      <c r="D8" s="174"/>
      <c r="E8" s="174"/>
      <c r="F8" s="174"/>
      <c r="G8" s="174"/>
    </row>
    <row r="9" spans="1:8" ht="20.25" customHeight="1">
      <c r="A9" s="174"/>
      <c r="B9" s="174"/>
      <c r="C9" s="174"/>
      <c r="D9" s="174"/>
      <c r="E9" s="174"/>
      <c r="F9" s="174"/>
      <c r="G9" s="174"/>
      <c r="H9" s="7"/>
    </row>
    <row r="10" spans="1:8" ht="20.25" customHeight="1">
      <c r="A10" s="7"/>
      <c r="B10" s="7"/>
      <c r="C10" s="7"/>
      <c r="D10" s="7"/>
      <c r="E10" s="7"/>
      <c r="F10" s="7"/>
      <c r="G10" s="7"/>
      <c r="H10" s="7"/>
    </row>
    <row r="11" spans="1:8" ht="22.5" customHeight="1">
      <c r="A11" s="8" t="s">
        <v>4</v>
      </c>
      <c r="B11" s="8"/>
      <c r="C11" s="8"/>
      <c r="D11" s="8"/>
      <c r="E11" s="175" t="s">
        <v>5</v>
      </c>
      <c r="F11" s="175"/>
      <c r="G11" s="175"/>
    </row>
    <row r="12" spans="1:8" ht="22.5">
      <c r="A12" s="9" t="s">
        <v>6</v>
      </c>
      <c r="B12" s="10" t="s">
        <v>7</v>
      </c>
      <c r="C12" s="11" t="s">
        <v>0</v>
      </c>
      <c r="D12" s="9" t="s">
        <v>8</v>
      </c>
      <c r="E12" s="11" t="s">
        <v>1</v>
      </c>
      <c r="F12" s="11" t="s">
        <v>155</v>
      </c>
      <c r="G12" s="11" t="s">
        <v>156</v>
      </c>
    </row>
    <row r="13" spans="1:8" ht="25.5" customHeight="1">
      <c r="A13" s="182" t="s">
        <v>153</v>
      </c>
      <c r="B13" s="183"/>
      <c r="C13" s="183"/>
      <c r="D13" s="183"/>
      <c r="E13" s="183"/>
      <c r="F13" s="183"/>
      <c r="G13" s="184"/>
    </row>
    <row r="14" spans="1:8" ht="33.75">
      <c r="A14" s="12">
        <v>600</v>
      </c>
      <c r="B14" s="12">
        <v>60004</v>
      </c>
      <c r="C14" s="12">
        <v>2310</v>
      </c>
      <c r="D14" s="13" t="s">
        <v>9</v>
      </c>
      <c r="E14" s="15">
        <v>74100</v>
      </c>
      <c r="F14" s="14"/>
      <c r="G14" s="15">
        <f>E14+F14</f>
        <v>74100</v>
      </c>
    </row>
    <row r="15" spans="1:8" ht="45">
      <c r="A15" s="12">
        <v>600</v>
      </c>
      <c r="B15" s="12">
        <v>60004</v>
      </c>
      <c r="C15" s="12">
        <v>2310</v>
      </c>
      <c r="D15" s="13" t="s">
        <v>10</v>
      </c>
      <c r="E15" s="15">
        <v>147000</v>
      </c>
      <c r="F15" s="127">
        <v>0</v>
      </c>
      <c r="G15" s="15">
        <f t="shared" ref="G15:G22" si="0">E15+F15</f>
        <v>147000</v>
      </c>
    </row>
    <row r="16" spans="1:8" ht="30.6" customHeight="1">
      <c r="A16" s="16">
        <v>600</v>
      </c>
      <c r="B16" s="16">
        <v>60004</v>
      </c>
      <c r="C16" s="16">
        <v>2310</v>
      </c>
      <c r="D16" s="17" t="s">
        <v>11</v>
      </c>
      <c r="E16" s="15">
        <v>1622000</v>
      </c>
      <c r="F16" s="14"/>
      <c r="G16" s="15">
        <f t="shared" si="0"/>
        <v>1622000</v>
      </c>
    </row>
    <row r="17" spans="1:9" ht="39" customHeight="1">
      <c r="A17" s="16">
        <v>600</v>
      </c>
      <c r="B17" s="16">
        <v>60014</v>
      </c>
      <c r="C17" s="16">
        <v>6300</v>
      </c>
      <c r="D17" s="13" t="s">
        <v>12</v>
      </c>
      <c r="E17" s="15">
        <v>115000</v>
      </c>
      <c r="F17" s="14"/>
      <c r="G17" s="15">
        <f t="shared" si="0"/>
        <v>115000</v>
      </c>
    </row>
    <row r="18" spans="1:9" ht="45" customHeight="1">
      <c r="A18" s="12">
        <v>801</v>
      </c>
      <c r="B18" s="12">
        <v>80104</v>
      </c>
      <c r="C18" s="12">
        <v>2310</v>
      </c>
      <c r="D18" s="18" t="s">
        <v>13</v>
      </c>
      <c r="E18" s="15">
        <v>390000</v>
      </c>
      <c r="F18" s="19"/>
      <c r="G18" s="15">
        <f t="shared" si="0"/>
        <v>390000</v>
      </c>
    </row>
    <row r="19" spans="1:9" ht="37.5" customHeight="1">
      <c r="A19" s="12">
        <v>851</v>
      </c>
      <c r="B19" s="12">
        <v>85158</v>
      </c>
      <c r="C19" s="12">
        <v>2710</v>
      </c>
      <c r="D19" s="13" t="s">
        <v>14</v>
      </c>
      <c r="E19" s="124">
        <v>12922</v>
      </c>
      <c r="F19" s="19"/>
      <c r="G19" s="15">
        <f t="shared" si="0"/>
        <v>12922</v>
      </c>
      <c r="I19" t="s">
        <v>2</v>
      </c>
    </row>
    <row r="20" spans="1:9" ht="39" customHeight="1">
      <c r="A20" s="12">
        <v>900</v>
      </c>
      <c r="B20" s="12">
        <v>90026</v>
      </c>
      <c r="C20" s="21">
        <v>2320</v>
      </c>
      <c r="D20" s="22" t="s">
        <v>15</v>
      </c>
      <c r="E20" s="124">
        <v>40000</v>
      </c>
      <c r="F20" s="20"/>
      <c r="G20" s="15">
        <f t="shared" si="0"/>
        <v>40000</v>
      </c>
    </row>
    <row r="21" spans="1:9" ht="39" customHeight="1">
      <c r="A21" s="21">
        <v>900</v>
      </c>
      <c r="B21" s="21">
        <v>90026</v>
      </c>
      <c r="C21" s="21">
        <v>2320</v>
      </c>
      <c r="D21" s="22" t="s">
        <v>151</v>
      </c>
      <c r="E21" s="124">
        <v>1200</v>
      </c>
      <c r="F21" s="20">
        <v>0</v>
      </c>
      <c r="G21" s="15">
        <f t="shared" si="0"/>
        <v>1200</v>
      </c>
    </row>
    <row r="22" spans="1:9" ht="39" customHeight="1">
      <c r="A22" s="21">
        <v>921</v>
      </c>
      <c r="B22" s="21">
        <v>92114</v>
      </c>
      <c r="C22" s="21">
        <v>6220</v>
      </c>
      <c r="D22" s="22" t="s">
        <v>16</v>
      </c>
      <c r="E22" s="124">
        <v>94300</v>
      </c>
      <c r="F22" s="20"/>
      <c r="G22" s="15">
        <f t="shared" si="0"/>
        <v>94300</v>
      </c>
    </row>
    <row r="23" spans="1:9" ht="24.75" customHeight="1">
      <c r="A23" s="182" t="s">
        <v>152</v>
      </c>
      <c r="B23" s="183"/>
      <c r="C23" s="183"/>
      <c r="D23" s="183"/>
      <c r="E23" s="183"/>
      <c r="F23" s="183"/>
      <c r="G23" s="184"/>
    </row>
    <row r="24" spans="1:9" ht="32.25" customHeight="1">
      <c r="A24" s="21">
        <v>921</v>
      </c>
      <c r="B24" s="21">
        <v>92114</v>
      </c>
      <c r="C24" s="12">
        <v>2480</v>
      </c>
      <c r="D24" s="22" t="s">
        <v>16</v>
      </c>
      <c r="E24" s="20">
        <v>1231882</v>
      </c>
      <c r="F24" s="20">
        <v>13000</v>
      </c>
      <c r="G24" s="20">
        <f>E24+F24</f>
        <v>1244882</v>
      </c>
    </row>
    <row r="25" spans="1:9" ht="27" customHeight="1">
      <c r="A25" s="12">
        <v>921</v>
      </c>
      <c r="B25" s="12">
        <v>92116</v>
      </c>
      <c r="C25" s="21">
        <v>2480</v>
      </c>
      <c r="D25" s="22" t="s">
        <v>17</v>
      </c>
      <c r="E25" s="20">
        <v>207156</v>
      </c>
      <c r="F25" s="19"/>
      <c r="G25" s="20">
        <f>E25+F25</f>
        <v>207156</v>
      </c>
    </row>
    <row r="26" spans="1:9" ht="22.5" customHeight="1">
      <c r="A26" s="12"/>
      <c r="B26" s="12"/>
      <c r="C26" s="12"/>
      <c r="D26" s="23" t="s">
        <v>18</v>
      </c>
      <c r="E26" s="24">
        <f>SUM(E14:E25)</f>
        <v>3935560</v>
      </c>
      <c r="F26" s="24">
        <f>SUM(F14:F25)</f>
        <v>13000</v>
      </c>
      <c r="G26" s="24">
        <f>SUM(G14:G25)</f>
        <v>3948560</v>
      </c>
      <c r="H26" s="25"/>
    </row>
    <row r="27" spans="1:9" ht="23.25" customHeight="1">
      <c r="A27" s="26"/>
      <c r="B27" s="27"/>
      <c r="C27" s="27"/>
      <c r="D27" s="28" t="s">
        <v>19</v>
      </c>
      <c r="E27" s="176">
        <f>G26</f>
        <v>3948560</v>
      </c>
      <c r="F27" s="177"/>
      <c r="G27" s="177"/>
    </row>
    <row r="28" spans="1:9">
      <c r="A28" s="3"/>
      <c r="B28" s="3"/>
      <c r="C28" s="3"/>
      <c r="D28" s="3"/>
      <c r="E28" s="3"/>
      <c r="F28" s="3"/>
      <c r="G28" s="3"/>
    </row>
    <row r="29" spans="1:9" ht="26.25" customHeight="1">
      <c r="A29" s="3"/>
      <c r="B29" s="3"/>
      <c r="C29" s="3"/>
      <c r="D29" s="3"/>
      <c r="E29" s="3"/>
      <c r="F29" s="3"/>
      <c r="G29" s="3"/>
    </row>
    <row r="30" spans="1:9" ht="26.25" customHeight="1">
      <c r="A30" s="8" t="s">
        <v>20</v>
      </c>
      <c r="B30" s="29"/>
      <c r="C30" s="29"/>
      <c r="D30" s="8"/>
      <c r="E30" s="178" t="s">
        <v>5</v>
      </c>
      <c r="F30" s="179"/>
      <c r="G30" s="180"/>
    </row>
    <row r="31" spans="1:9" ht="22.5" customHeight="1">
      <c r="A31" s="9" t="s">
        <v>6</v>
      </c>
      <c r="B31" s="10" t="s">
        <v>7</v>
      </c>
      <c r="C31" s="10"/>
      <c r="D31" s="9" t="s">
        <v>8</v>
      </c>
      <c r="E31" s="11" t="s">
        <v>1</v>
      </c>
      <c r="F31" s="11" t="s">
        <v>142</v>
      </c>
      <c r="G31" s="11" t="s">
        <v>154</v>
      </c>
    </row>
    <row r="32" spans="1:9" ht="22.5" customHeight="1">
      <c r="A32" s="182" t="s">
        <v>152</v>
      </c>
      <c r="B32" s="183"/>
      <c r="C32" s="183"/>
      <c r="D32" s="183"/>
      <c r="E32" s="183"/>
      <c r="F32" s="183"/>
      <c r="G32" s="184"/>
    </row>
    <row r="33" spans="1:10" ht="27" customHeight="1">
      <c r="A33" s="30">
        <v>801</v>
      </c>
      <c r="B33" s="30">
        <v>80101</v>
      </c>
      <c r="C33" s="30">
        <v>2540</v>
      </c>
      <c r="D33" s="13" t="s">
        <v>22</v>
      </c>
      <c r="E33" s="31">
        <v>1100000</v>
      </c>
      <c r="F33" s="125">
        <v>0</v>
      </c>
      <c r="G33" s="125">
        <f>E33+F33</f>
        <v>1100000</v>
      </c>
    </row>
    <row r="34" spans="1:10" ht="33.75" customHeight="1">
      <c r="A34" s="30">
        <v>801</v>
      </c>
      <c r="B34" s="30">
        <v>80101</v>
      </c>
      <c r="C34" s="30">
        <v>2590</v>
      </c>
      <c r="D34" s="13" t="s">
        <v>23</v>
      </c>
      <c r="E34" s="15">
        <v>660000</v>
      </c>
      <c r="F34" s="125"/>
      <c r="G34" s="125">
        <f t="shared" ref="G34:G49" si="1">E34+F34</f>
        <v>660000</v>
      </c>
    </row>
    <row r="35" spans="1:10" ht="38.25" customHeight="1">
      <c r="A35" s="30">
        <v>801</v>
      </c>
      <c r="B35" s="30">
        <v>80103</v>
      </c>
      <c r="C35" s="30">
        <v>2590</v>
      </c>
      <c r="D35" s="13" t="s">
        <v>24</v>
      </c>
      <c r="E35" s="15">
        <v>230000</v>
      </c>
      <c r="F35" s="125">
        <v>0</v>
      </c>
      <c r="G35" s="125">
        <f t="shared" si="1"/>
        <v>230000</v>
      </c>
    </row>
    <row r="36" spans="1:10" ht="27.75" customHeight="1">
      <c r="A36" s="30">
        <v>801</v>
      </c>
      <c r="B36" s="30">
        <v>80104</v>
      </c>
      <c r="C36" s="30">
        <v>2540</v>
      </c>
      <c r="D36" s="13" t="s">
        <v>25</v>
      </c>
      <c r="E36" s="15">
        <v>440000</v>
      </c>
      <c r="F36" s="125">
        <v>0</v>
      </c>
      <c r="G36" s="125">
        <f t="shared" si="1"/>
        <v>440000</v>
      </c>
      <c r="H36" s="25"/>
      <c r="I36" s="25"/>
    </row>
    <row r="37" spans="1:10" ht="27.75" customHeight="1">
      <c r="A37" s="30">
        <v>801</v>
      </c>
      <c r="B37" s="30">
        <v>80104</v>
      </c>
      <c r="C37" s="30">
        <v>2540</v>
      </c>
      <c r="D37" s="13" t="s">
        <v>26</v>
      </c>
      <c r="E37" s="20">
        <v>380000</v>
      </c>
      <c r="F37" s="125">
        <v>0</v>
      </c>
      <c r="G37" s="125">
        <f t="shared" si="1"/>
        <v>380000</v>
      </c>
      <c r="H37" s="25"/>
      <c r="I37" s="25"/>
    </row>
    <row r="38" spans="1:10" ht="32.25" customHeight="1">
      <c r="A38" s="30">
        <v>801</v>
      </c>
      <c r="B38" s="30">
        <v>80104</v>
      </c>
      <c r="C38" s="30">
        <v>2540</v>
      </c>
      <c r="D38" s="13" t="s">
        <v>27</v>
      </c>
      <c r="E38" s="20">
        <v>187000</v>
      </c>
      <c r="F38" s="125">
        <v>0</v>
      </c>
      <c r="G38" s="125">
        <f t="shared" si="1"/>
        <v>187000</v>
      </c>
      <c r="H38" s="25"/>
    </row>
    <row r="39" spans="1:10" ht="37.5" customHeight="1">
      <c r="A39" s="30">
        <v>801</v>
      </c>
      <c r="B39" s="30">
        <v>80104</v>
      </c>
      <c r="C39" s="30">
        <v>2590</v>
      </c>
      <c r="D39" s="13" t="s">
        <v>28</v>
      </c>
      <c r="E39" s="20">
        <v>970000</v>
      </c>
      <c r="F39" s="125">
        <v>0</v>
      </c>
      <c r="G39" s="125">
        <f t="shared" si="1"/>
        <v>970000</v>
      </c>
      <c r="H39" s="25"/>
    </row>
    <row r="40" spans="1:10" ht="25.5" customHeight="1">
      <c r="A40" s="30">
        <v>801</v>
      </c>
      <c r="B40" s="30">
        <v>80149</v>
      </c>
      <c r="C40" s="30">
        <v>2540</v>
      </c>
      <c r="D40" s="13" t="s">
        <v>25</v>
      </c>
      <c r="E40" s="20">
        <v>851900</v>
      </c>
      <c r="F40" s="125">
        <v>0</v>
      </c>
      <c r="G40" s="125">
        <f t="shared" si="1"/>
        <v>851900</v>
      </c>
      <c r="H40" s="25"/>
    </row>
    <row r="41" spans="1:10" ht="25.5" customHeight="1">
      <c r="A41" s="30">
        <v>801</v>
      </c>
      <c r="B41" s="30">
        <v>80149</v>
      </c>
      <c r="C41" s="30">
        <v>2540</v>
      </c>
      <c r="D41" s="13" t="s">
        <v>26</v>
      </c>
      <c r="E41" s="20">
        <v>54300</v>
      </c>
      <c r="F41" s="125">
        <v>0</v>
      </c>
      <c r="G41" s="125">
        <f t="shared" si="1"/>
        <v>54300</v>
      </c>
      <c r="H41" s="25"/>
    </row>
    <row r="42" spans="1:10" ht="34.5" customHeight="1">
      <c r="A42" s="30">
        <v>801</v>
      </c>
      <c r="B42" s="30">
        <v>80149</v>
      </c>
      <c r="C42" s="30">
        <v>2590</v>
      </c>
      <c r="D42" s="13" t="s">
        <v>23</v>
      </c>
      <c r="E42" s="20">
        <v>37000</v>
      </c>
      <c r="F42" s="127"/>
      <c r="G42" s="127">
        <f t="shared" si="1"/>
        <v>37000</v>
      </c>
      <c r="H42" s="25"/>
    </row>
    <row r="43" spans="1:10" ht="18.75" customHeight="1">
      <c r="A43" s="30">
        <v>801</v>
      </c>
      <c r="B43" s="30">
        <v>80150</v>
      </c>
      <c r="C43" s="30">
        <v>2540</v>
      </c>
      <c r="D43" s="30" t="s">
        <v>22</v>
      </c>
      <c r="E43" s="20">
        <v>460000</v>
      </c>
      <c r="F43" s="125"/>
      <c r="G43" s="125">
        <f t="shared" si="1"/>
        <v>460000</v>
      </c>
      <c r="H43" s="25"/>
    </row>
    <row r="44" spans="1:10" ht="37.5" customHeight="1">
      <c r="A44" s="30">
        <v>801</v>
      </c>
      <c r="B44" s="30">
        <v>80150</v>
      </c>
      <c r="C44" s="30">
        <v>2590</v>
      </c>
      <c r="D44" s="13" t="s">
        <v>23</v>
      </c>
      <c r="E44" s="20">
        <v>500000</v>
      </c>
      <c r="F44" s="125"/>
      <c r="G44" s="125">
        <f t="shared" si="1"/>
        <v>500000</v>
      </c>
      <c r="H44" s="25"/>
    </row>
    <row r="45" spans="1:10" ht="37.5" customHeight="1">
      <c r="A45" s="30">
        <v>801</v>
      </c>
      <c r="B45" s="30">
        <v>80153</v>
      </c>
      <c r="C45" s="30">
        <v>2830</v>
      </c>
      <c r="D45" s="13" t="s">
        <v>164</v>
      </c>
      <c r="E45" s="20">
        <v>15087.6</v>
      </c>
      <c r="F45" s="125">
        <v>0</v>
      </c>
      <c r="G45" s="125">
        <f t="shared" si="1"/>
        <v>15087.6</v>
      </c>
      <c r="H45" s="25"/>
      <c r="J45" t="s">
        <v>2</v>
      </c>
    </row>
    <row r="46" spans="1:10" ht="37.5" customHeight="1">
      <c r="A46" s="30">
        <v>801</v>
      </c>
      <c r="B46" s="30">
        <v>80153</v>
      </c>
      <c r="C46" s="30">
        <v>2830</v>
      </c>
      <c r="D46" s="13" t="s">
        <v>165</v>
      </c>
      <c r="E46" s="20">
        <v>7405.2</v>
      </c>
      <c r="F46" s="125"/>
      <c r="G46" s="125">
        <f t="shared" si="1"/>
        <v>7405.2</v>
      </c>
      <c r="H46" s="25"/>
    </row>
    <row r="47" spans="1:10" ht="38.25" customHeight="1">
      <c r="A47" s="30">
        <v>854</v>
      </c>
      <c r="B47" s="30">
        <v>85404</v>
      </c>
      <c r="C47" s="30">
        <v>2540</v>
      </c>
      <c r="D47" s="13" t="s">
        <v>29</v>
      </c>
      <c r="E47" s="20">
        <v>77000</v>
      </c>
      <c r="F47" s="125">
        <v>0</v>
      </c>
      <c r="G47" s="125">
        <f t="shared" si="1"/>
        <v>77000</v>
      </c>
      <c r="H47" s="25"/>
    </row>
    <row r="48" spans="1:10" ht="38.25" customHeight="1">
      <c r="A48" s="30">
        <v>854</v>
      </c>
      <c r="B48" s="30">
        <v>85404</v>
      </c>
      <c r="C48" s="30">
        <v>2540</v>
      </c>
      <c r="D48" s="13" t="s">
        <v>27</v>
      </c>
      <c r="E48" s="20">
        <v>10000</v>
      </c>
      <c r="F48" s="125">
        <v>0</v>
      </c>
      <c r="G48" s="125">
        <f>E48+F48</f>
        <v>10000</v>
      </c>
      <c r="H48" s="25"/>
    </row>
    <row r="49" spans="1:8" ht="38.25" customHeight="1">
      <c r="A49" s="30">
        <v>854</v>
      </c>
      <c r="B49" s="30">
        <v>85404</v>
      </c>
      <c r="C49" s="30">
        <v>2590</v>
      </c>
      <c r="D49" s="13" t="s">
        <v>24</v>
      </c>
      <c r="E49" s="20">
        <v>3200</v>
      </c>
      <c r="F49" s="125"/>
      <c r="G49" s="125">
        <f t="shared" si="1"/>
        <v>3200</v>
      </c>
      <c r="H49" s="25"/>
    </row>
    <row r="50" spans="1:8" ht="38.25" customHeight="1">
      <c r="A50" s="182" t="s">
        <v>153</v>
      </c>
      <c r="B50" s="183"/>
      <c r="C50" s="183"/>
      <c r="D50" s="183"/>
      <c r="E50" s="183"/>
      <c r="F50" s="183"/>
      <c r="G50" s="184"/>
      <c r="H50" s="25"/>
    </row>
    <row r="51" spans="1:8" ht="41.25" customHeight="1">
      <c r="A51" s="126">
        <v>630</v>
      </c>
      <c r="B51" s="126">
        <v>63095</v>
      </c>
      <c r="C51" s="126">
        <v>2820</v>
      </c>
      <c r="D51" s="17" t="s">
        <v>157</v>
      </c>
      <c r="E51" s="15">
        <v>3000</v>
      </c>
      <c r="F51" s="127"/>
      <c r="G51" s="20">
        <f>E51+F51</f>
        <v>3000</v>
      </c>
    </row>
    <row r="52" spans="1:8" ht="41.25" customHeight="1">
      <c r="A52" s="126">
        <v>754</v>
      </c>
      <c r="B52" s="126">
        <v>75412</v>
      </c>
      <c r="C52" s="126">
        <v>2820</v>
      </c>
      <c r="D52" s="17" t="s">
        <v>160</v>
      </c>
      <c r="E52" s="15">
        <v>22300</v>
      </c>
      <c r="F52" s="127">
        <v>4700</v>
      </c>
      <c r="G52" s="20">
        <f>E52+F52</f>
        <v>27000</v>
      </c>
    </row>
    <row r="53" spans="1:8" ht="41.25" customHeight="1">
      <c r="A53" s="126">
        <v>754</v>
      </c>
      <c r="B53" s="126">
        <v>75412</v>
      </c>
      <c r="C53" s="126">
        <v>2820</v>
      </c>
      <c r="D53" s="17" t="s">
        <v>167</v>
      </c>
      <c r="E53" s="15">
        <v>6838</v>
      </c>
      <c r="F53" s="127">
        <v>162</v>
      </c>
      <c r="G53" s="20">
        <f>E53+F53</f>
        <v>7000</v>
      </c>
    </row>
    <row r="54" spans="1:8" ht="41.25" customHeight="1">
      <c r="A54" s="126">
        <v>754</v>
      </c>
      <c r="B54" s="126">
        <v>75412</v>
      </c>
      <c r="C54" s="126">
        <v>6230</v>
      </c>
      <c r="D54" s="17" t="s">
        <v>21</v>
      </c>
      <c r="E54" s="15">
        <v>302969</v>
      </c>
      <c r="F54" s="127">
        <v>0</v>
      </c>
      <c r="G54" s="20">
        <f>E54+F54</f>
        <v>302969</v>
      </c>
    </row>
    <row r="55" spans="1:8" ht="39" customHeight="1">
      <c r="A55" s="126">
        <v>853</v>
      </c>
      <c r="B55" s="126">
        <v>85395</v>
      </c>
      <c r="C55" s="126">
        <v>2820</v>
      </c>
      <c r="D55" s="17" t="s">
        <v>159</v>
      </c>
      <c r="E55" s="20">
        <v>16500</v>
      </c>
      <c r="F55" s="127">
        <v>0</v>
      </c>
      <c r="G55" s="20">
        <f t="shared" ref="G55:G60" si="2">E55+F55</f>
        <v>16500</v>
      </c>
    </row>
    <row r="56" spans="1:8" ht="62.25" customHeight="1">
      <c r="A56" s="126">
        <v>853</v>
      </c>
      <c r="B56" s="126">
        <v>85395</v>
      </c>
      <c r="C56" s="126">
        <v>2817</v>
      </c>
      <c r="D56" s="17" t="s">
        <v>163</v>
      </c>
      <c r="E56" s="20">
        <v>78506</v>
      </c>
      <c r="F56" s="127">
        <v>0</v>
      </c>
      <c r="G56" s="20">
        <f t="shared" si="2"/>
        <v>78506</v>
      </c>
    </row>
    <row r="57" spans="1:8" ht="34.5" customHeight="1">
      <c r="A57" s="126">
        <v>855</v>
      </c>
      <c r="B57" s="126">
        <v>85505</v>
      </c>
      <c r="C57" s="126">
        <v>2830</v>
      </c>
      <c r="D57" s="17" t="s">
        <v>30</v>
      </c>
      <c r="E57" s="20">
        <v>115000</v>
      </c>
      <c r="F57" s="127"/>
      <c r="G57" s="20">
        <f t="shared" si="2"/>
        <v>115000</v>
      </c>
    </row>
    <row r="58" spans="1:8" ht="42.75" customHeight="1">
      <c r="A58" s="126">
        <v>921</v>
      </c>
      <c r="B58" s="126">
        <v>92109</v>
      </c>
      <c r="C58" s="126">
        <v>2820</v>
      </c>
      <c r="D58" s="17" t="s">
        <v>158</v>
      </c>
      <c r="E58" s="20">
        <v>3000</v>
      </c>
      <c r="F58" s="127">
        <v>0</v>
      </c>
      <c r="G58" s="20">
        <f t="shared" si="2"/>
        <v>3000</v>
      </c>
    </row>
    <row r="59" spans="1:8" ht="35.25" customHeight="1">
      <c r="A59" s="126">
        <v>921</v>
      </c>
      <c r="B59" s="126">
        <v>92120</v>
      </c>
      <c r="C59" s="126">
        <v>6570</v>
      </c>
      <c r="D59" s="17" t="s">
        <v>34</v>
      </c>
      <c r="E59" s="20">
        <v>138000</v>
      </c>
      <c r="F59" s="127">
        <v>0</v>
      </c>
      <c r="G59" s="20">
        <f t="shared" si="2"/>
        <v>138000</v>
      </c>
    </row>
    <row r="60" spans="1:8" ht="34.9" customHeight="1">
      <c r="A60" s="126">
        <v>926</v>
      </c>
      <c r="B60" s="126">
        <v>92695</v>
      </c>
      <c r="C60" s="126">
        <v>2820</v>
      </c>
      <c r="D60" s="17" t="s">
        <v>31</v>
      </c>
      <c r="E60" s="20">
        <v>60000</v>
      </c>
      <c r="F60" s="127">
        <v>0</v>
      </c>
      <c r="G60" s="20">
        <f t="shared" si="2"/>
        <v>60000</v>
      </c>
    </row>
    <row r="61" spans="1:8" ht="18" customHeight="1">
      <c r="A61" s="30"/>
      <c r="B61" s="30"/>
      <c r="C61" s="30"/>
      <c r="D61" s="23" t="s">
        <v>18</v>
      </c>
      <c r="E61" s="32">
        <f>E51+E52+E53+E54+E55+E56+E57+E58+E59+E60+E33+E34+E35+E36+E37+E38+E39+E40+E41+E42+E43+E44+E45+E46+E47+E48+E49</f>
        <v>6729005.7999999998</v>
      </c>
      <c r="F61" s="32">
        <f>F51+F52+F53+F54+F55+F56+F57+F58+F59+F60+F33+F34+F35+F36+F37+F38+F39+F40+F41+F42+F43+F44+F45+F46+F47+F48+F49</f>
        <v>4862</v>
      </c>
      <c r="G61" s="32">
        <f>G33+G34+G35+G36+G37+G38+G39+G40+G41+G42+G43+G44+G47+G49+G51+G54+G55+G57+G58+G59+G60+G48+G52+G56+G45+G46+G53</f>
        <v>6733867.7999999998</v>
      </c>
      <c r="H61" s="25"/>
    </row>
    <row r="62" spans="1:8" ht="25.5" customHeight="1">
      <c r="A62" s="30"/>
      <c r="B62" s="30"/>
      <c r="C62" s="30"/>
      <c r="D62" s="33" t="s">
        <v>19</v>
      </c>
      <c r="E62" s="181">
        <f>G61</f>
        <v>6733867.7999999998</v>
      </c>
      <c r="F62" s="181"/>
      <c r="G62" s="181"/>
    </row>
    <row r="63" spans="1:8" ht="12.75" customHeight="1">
      <c r="D63" s="34"/>
    </row>
    <row r="65" spans="5:9">
      <c r="E65" s="2" t="s">
        <v>32</v>
      </c>
      <c r="F65" s="2"/>
      <c r="I65" s="25"/>
    </row>
    <row r="66" spans="5:9">
      <c r="E66" s="2"/>
      <c r="F66" s="2"/>
    </row>
    <row r="67" spans="5:9">
      <c r="E67" s="162" t="s">
        <v>33</v>
      </c>
      <c r="F67" s="162"/>
      <c r="G67" s="162"/>
    </row>
    <row r="71" spans="5:9">
      <c r="F71" s="35">
        <f>E62+E27</f>
        <v>10682427.800000001</v>
      </c>
    </row>
    <row r="72" spans="5:9">
      <c r="F72" s="35"/>
    </row>
  </sheetData>
  <mergeCells count="10">
    <mergeCell ref="E67:G67"/>
    <mergeCell ref="A8:G9"/>
    <mergeCell ref="E11:G11"/>
    <mergeCell ref="E27:G27"/>
    <mergeCell ref="E30:G30"/>
    <mergeCell ref="E62:G62"/>
    <mergeCell ref="A32:G32"/>
    <mergeCell ref="A50:G50"/>
    <mergeCell ref="A23:G23"/>
    <mergeCell ref="A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1"/>
  <sheetViews>
    <sheetView tabSelected="1" view="pageBreakPreview" zoomScaleSheetLayoutView="100" workbookViewId="0">
      <selection activeCell="D2" sqref="D2"/>
    </sheetView>
  </sheetViews>
  <sheetFormatPr defaultRowHeight="12.75"/>
  <cols>
    <col min="1" max="1" width="3.42578125" style="40" bestFit="1" customWidth="1"/>
    <col min="2" max="2" width="11" style="39" bestFit="1" customWidth="1"/>
    <col min="3" max="3" width="25.28515625" style="38" customWidth="1"/>
    <col min="4" max="4" width="6.7109375" style="37" customWidth="1"/>
    <col min="5" max="5" width="7.42578125" style="37" customWidth="1"/>
    <col min="6" max="6" width="5.28515625" style="37" customWidth="1"/>
    <col min="7" max="7" width="14.5703125" style="37" customWidth="1"/>
    <col min="8" max="8" width="12.42578125" style="37" customWidth="1"/>
    <col min="9" max="9" width="15" style="37" customWidth="1"/>
    <col min="10" max="257" width="9.140625" style="36"/>
    <col min="258" max="258" width="11.42578125" style="36" customWidth="1"/>
    <col min="259" max="259" width="4.85546875" style="36" customWidth="1"/>
    <col min="260" max="260" width="29.85546875" style="36" customWidth="1"/>
    <col min="261" max="261" width="5.42578125" style="36" customWidth="1"/>
    <col min="262" max="262" width="6.5703125" style="36" customWidth="1"/>
    <col min="263" max="263" width="7.42578125" style="36" customWidth="1"/>
    <col min="264" max="264" width="36.5703125" style="36" customWidth="1"/>
    <col min="265" max="265" width="15.7109375" style="36" customWidth="1"/>
    <col min="266" max="513" width="9.140625" style="36"/>
    <col min="514" max="514" width="11.42578125" style="36" customWidth="1"/>
    <col min="515" max="515" width="4.85546875" style="36" customWidth="1"/>
    <col min="516" max="516" width="29.85546875" style="36" customWidth="1"/>
    <col min="517" max="517" width="5.42578125" style="36" customWidth="1"/>
    <col min="518" max="518" width="6.5703125" style="36" customWidth="1"/>
    <col min="519" max="519" width="7.42578125" style="36" customWidth="1"/>
    <col min="520" max="520" width="36.5703125" style="36" customWidth="1"/>
    <col min="521" max="521" width="15.7109375" style="36" customWidth="1"/>
    <col min="522" max="769" width="9.140625" style="36"/>
    <col min="770" max="770" width="11.42578125" style="36" customWidth="1"/>
    <col min="771" max="771" width="4.85546875" style="36" customWidth="1"/>
    <col min="772" max="772" width="29.85546875" style="36" customWidth="1"/>
    <col min="773" max="773" width="5.42578125" style="36" customWidth="1"/>
    <col min="774" max="774" width="6.5703125" style="36" customWidth="1"/>
    <col min="775" max="775" width="7.42578125" style="36" customWidth="1"/>
    <col min="776" max="776" width="36.5703125" style="36" customWidth="1"/>
    <col min="777" max="777" width="15.7109375" style="36" customWidth="1"/>
    <col min="778" max="1025" width="9.140625" style="36"/>
    <col min="1026" max="1026" width="11.42578125" style="36" customWidth="1"/>
    <col min="1027" max="1027" width="4.85546875" style="36" customWidth="1"/>
    <col min="1028" max="1028" width="29.85546875" style="36" customWidth="1"/>
    <col min="1029" max="1029" width="5.42578125" style="36" customWidth="1"/>
    <col min="1030" max="1030" width="6.5703125" style="36" customWidth="1"/>
    <col min="1031" max="1031" width="7.42578125" style="36" customWidth="1"/>
    <col min="1032" max="1032" width="36.5703125" style="36" customWidth="1"/>
    <col min="1033" max="1033" width="15.7109375" style="36" customWidth="1"/>
    <col min="1034" max="1281" width="9.140625" style="36"/>
    <col min="1282" max="1282" width="11.42578125" style="36" customWidth="1"/>
    <col min="1283" max="1283" width="4.85546875" style="36" customWidth="1"/>
    <col min="1284" max="1284" width="29.85546875" style="36" customWidth="1"/>
    <col min="1285" max="1285" width="5.42578125" style="36" customWidth="1"/>
    <col min="1286" max="1286" width="6.5703125" style="36" customWidth="1"/>
    <col min="1287" max="1287" width="7.42578125" style="36" customWidth="1"/>
    <col min="1288" max="1288" width="36.5703125" style="36" customWidth="1"/>
    <col min="1289" max="1289" width="15.7109375" style="36" customWidth="1"/>
    <col min="1290" max="1537" width="9.140625" style="36"/>
    <col min="1538" max="1538" width="11.42578125" style="36" customWidth="1"/>
    <col min="1539" max="1539" width="4.85546875" style="36" customWidth="1"/>
    <col min="1540" max="1540" width="29.85546875" style="36" customWidth="1"/>
    <col min="1541" max="1541" width="5.42578125" style="36" customWidth="1"/>
    <col min="1542" max="1542" width="6.5703125" style="36" customWidth="1"/>
    <col min="1543" max="1543" width="7.42578125" style="36" customWidth="1"/>
    <col min="1544" max="1544" width="36.5703125" style="36" customWidth="1"/>
    <col min="1545" max="1545" width="15.7109375" style="36" customWidth="1"/>
    <col min="1546" max="1793" width="9.140625" style="36"/>
    <col min="1794" max="1794" width="11.42578125" style="36" customWidth="1"/>
    <col min="1795" max="1795" width="4.85546875" style="36" customWidth="1"/>
    <col min="1796" max="1796" width="29.85546875" style="36" customWidth="1"/>
    <col min="1797" max="1797" width="5.42578125" style="36" customWidth="1"/>
    <col min="1798" max="1798" width="6.5703125" style="36" customWidth="1"/>
    <col min="1799" max="1799" width="7.42578125" style="36" customWidth="1"/>
    <col min="1800" max="1800" width="36.5703125" style="36" customWidth="1"/>
    <col min="1801" max="1801" width="15.7109375" style="36" customWidth="1"/>
    <col min="1802" max="2049" width="9.140625" style="36"/>
    <col min="2050" max="2050" width="11.42578125" style="36" customWidth="1"/>
    <col min="2051" max="2051" width="4.85546875" style="36" customWidth="1"/>
    <col min="2052" max="2052" width="29.85546875" style="36" customWidth="1"/>
    <col min="2053" max="2053" width="5.42578125" style="36" customWidth="1"/>
    <col min="2054" max="2054" width="6.5703125" style="36" customWidth="1"/>
    <col min="2055" max="2055" width="7.42578125" style="36" customWidth="1"/>
    <col min="2056" max="2056" width="36.5703125" style="36" customWidth="1"/>
    <col min="2057" max="2057" width="15.7109375" style="36" customWidth="1"/>
    <col min="2058" max="2305" width="9.140625" style="36"/>
    <col min="2306" max="2306" width="11.42578125" style="36" customWidth="1"/>
    <col min="2307" max="2307" width="4.85546875" style="36" customWidth="1"/>
    <col min="2308" max="2308" width="29.85546875" style="36" customWidth="1"/>
    <col min="2309" max="2309" width="5.42578125" style="36" customWidth="1"/>
    <col min="2310" max="2310" width="6.5703125" style="36" customWidth="1"/>
    <col min="2311" max="2311" width="7.42578125" style="36" customWidth="1"/>
    <col min="2312" max="2312" width="36.5703125" style="36" customWidth="1"/>
    <col min="2313" max="2313" width="15.7109375" style="36" customWidth="1"/>
    <col min="2314" max="2561" width="9.140625" style="36"/>
    <col min="2562" max="2562" width="11.42578125" style="36" customWidth="1"/>
    <col min="2563" max="2563" width="4.85546875" style="36" customWidth="1"/>
    <col min="2564" max="2564" width="29.85546875" style="36" customWidth="1"/>
    <col min="2565" max="2565" width="5.42578125" style="36" customWidth="1"/>
    <col min="2566" max="2566" width="6.5703125" style="36" customWidth="1"/>
    <col min="2567" max="2567" width="7.42578125" style="36" customWidth="1"/>
    <col min="2568" max="2568" width="36.5703125" style="36" customWidth="1"/>
    <col min="2569" max="2569" width="15.7109375" style="36" customWidth="1"/>
    <col min="2570" max="2817" width="9.140625" style="36"/>
    <col min="2818" max="2818" width="11.42578125" style="36" customWidth="1"/>
    <col min="2819" max="2819" width="4.85546875" style="36" customWidth="1"/>
    <col min="2820" max="2820" width="29.85546875" style="36" customWidth="1"/>
    <col min="2821" max="2821" width="5.42578125" style="36" customWidth="1"/>
    <col min="2822" max="2822" width="6.5703125" style="36" customWidth="1"/>
    <col min="2823" max="2823" width="7.42578125" style="36" customWidth="1"/>
    <col min="2824" max="2824" width="36.5703125" style="36" customWidth="1"/>
    <col min="2825" max="2825" width="15.7109375" style="36" customWidth="1"/>
    <col min="2826" max="3073" width="9.140625" style="36"/>
    <col min="3074" max="3074" width="11.42578125" style="36" customWidth="1"/>
    <col min="3075" max="3075" width="4.85546875" style="36" customWidth="1"/>
    <col min="3076" max="3076" width="29.85546875" style="36" customWidth="1"/>
    <col min="3077" max="3077" width="5.42578125" style="36" customWidth="1"/>
    <col min="3078" max="3078" width="6.5703125" style="36" customWidth="1"/>
    <col min="3079" max="3079" width="7.42578125" style="36" customWidth="1"/>
    <col min="3080" max="3080" width="36.5703125" style="36" customWidth="1"/>
    <col min="3081" max="3081" width="15.7109375" style="36" customWidth="1"/>
    <col min="3082" max="3329" width="9.140625" style="36"/>
    <col min="3330" max="3330" width="11.42578125" style="36" customWidth="1"/>
    <col min="3331" max="3331" width="4.85546875" style="36" customWidth="1"/>
    <col min="3332" max="3332" width="29.85546875" style="36" customWidth="1"/>
    <col min="3333" max="3333" width="5.42578125" style="36" customWidth="1"/>
    <col min="3334" max="3334" width="6.5703125" style="36" customWidth="1"/>
    <col min="3335" max="3335" width="7.42578125" style="36" customWidth="1"/>
    <col min="3336" max="3336" width="36.5703125" style="36" customWidth="1"/>
    <col min="3337" max="3337" width="15.7109375" style="36" customWidth="1"/>
    <col min="3338" max="3585" width="9.140625" style="36"/>
    <col min="3586" max="3586" width="11.42578125" style="36" customWidth="1"/>
    <col min="3587" max="3587" width="4.85546875" style="36" customWidth="1"/>
    <col min="3588" max="3588" width="29.85546875" style="36" customWidth="1"/>
    <col min="3589" max="3589" width="5.42578125" style="36" customWidth="1"/>
    <col min="3590" max="3590" width="6.5703125" style="36" customWidth="1"/>
    <col min="3591" max="3591" width="7.42578125" style="36" customWidth="1"/>
    <col min="3592" max="3592" width="36.5703125" style="36" customWidth="1"/>
    <col min="3593" max="3593" width="15.7109375" style="36" customWidth="1"/>
    <col min="3594" max="3841" width="9.140625" style="36"/>
    <col min="3842" max="3842" width="11.42578125" style="36" customWidth="1"/>
    <col min="3843" max="3843" width="4.85546875" style="36" customWidth="1"/>
    <col min="3844" max="3844" width="29.85546875" style="36" customWidth="1"/>
    <col min="3845" max="3845" width="5.42578125" style="36" customWidth="1"/>
    <col min="3846" max="3846" width="6.5703125" style="36" customWidth="1"/>
    <col min="3847" max="3847" width="7.42578125" style="36" customWidth="1"/>
    <col min="3848" max="3848" width="36.5703125" style="36" customWidth="1"/>
    <col min="3849" max="3849" width="15.7109375" style="36" customWidth="1"/>
    <col min="3850" max="4097" width="9.140625" style="36"/>
    <col min="4098" max="4098" width="11.42578125" style="36" customWidth="1"/>
    <col min="4099" max="4099" width="4.85546875" style="36" customWidth="1"/>
    <col min="4100" max="4100" width="29.85546875" style="36" customWidth="1"/>
    <col min="4101" max="4101" width="5.42578125" style="36" customWidth="1"/>
    <col min="4102" max="4102" width="6.5703125" style="36" customWidth="1"/>
    <col min="4103" max="4103" width="7.42578125" style="36" customWidth="1"/>
    <col min="4104" max="4104" width="36.5703125" style="36" customWidth="1"/>
    <col min="4105" max="4105" width="15.7109375" style="36" customWidth="1"/>
    <col min="4106" max="4353" width="9.140625" style="36"/>
    <col min="4354" max="4354" width="11.42578125" style="36" customWidth="1"/>
    <col min="4355" max="4355" width="4.85546875" style="36" customWidth="1"/>
    <col min="4356" max="4356" width="29.85546875" style="36" customWidth="1"/>
    <col min="4357" max="4357" width="5.42578125" style="36" customWidth="1"/>
    <col min="4358" max="4358" width="6.5703125" style="36" customWidth="1"/>
    <col min="4359" max="4359" width="7.42578125" style="36" customWidth="1"/>
    <col min="4360" max="4360" width="36.5703125" style="36" customWidth="1"/>
    <col min="4361" max="4361" width="15.7109375" style="36" customWidth="1"/>
    <col min="4362" max="4609" width="9.140625" style="36"/>
    <col min="4610" max="4610" width="11.42578125" style="36" customWidth="1"/>
    <col min="4611" max="4611" width="4.85546875" style="36" customWidth="1"/>
    <col min="4612" max="4612" width="29.85546875" style="36" customWidth="1"/>
    <col min="4613" max="4613" width="5.42578125" style="36" customWidth="1"/>
    <col min="4614" max="4614" width="6.5703125" style="36" customWidth="1"/>
    <col min="4615" max="4615" width="7.42578125" style="36" customWidth="1"/>
    <col min="4616" max="4616" width="36.5703125" style="36" customWidth="1"/>
    <col min="4617" max="4617" width="15.7109375" style="36" customWidth="1"/>
    <col min="4618" max="4865" width="9.140625" style="36"/>
    <col min="4866" max="4866" width="11.42578125" style="36" customWidth="1"/>
    <col min="4867" max="4867" width="4.85546875" style="36" customWidth="1"/>
    <col min="4868" max="4868" width="29.85546875" style="36" customWidth="1"/>
    <col min="4869" max="4869" width="5.42578125" style="36" customWidth="1"/>
    <col min="4870" max="4870" width="6.5703125" style="36" customWidth="1"/>
    <col min="4871" max="4871" width="7.42578125" style="36" customWidth="1"/>
    <col min="4872" max="4872" width="36.5703125" style="36" customWidth="1"/>
    <col min="4873" max="4873" width="15.7109375" style="36" customWidth="1"/>
    <col min="4874" max="5121" width="9.140625" style="36"/>
    <col min="5122" max="5122" width="11.42578125" style="36" customWidth="1"/>
    <col min="5123" max="5123" width="4.85546875" style="36" customWidth="1"/>
    <col min="5124" max="5124" width="29.85546875" style="36" customWidth="1"/>
    <col min="5125" max="5125" width="5.42578125" style="36" customWidth="1"/>
    <col min="5126" max="5126" width="6.5703125" style="36" customWidth="1"/>
    <col min="5127" max="5127" width="7.42578125" style="36" customWidth="1"/>
    <col min="5128" max="5128" width="36.5703125" style="36" customWidth="1"/>
    <col min="5129" max="5129" width="15.7109375" style="36" customWidth="1"/>
    <col min="5130" max="5377" width="9.140625" style="36"/>
    <col min="5378" max="5378" width="11.42578125" style="36" customWidth="1"/>
    <col min="5379" max="5379" width="4.85546875" style="36" customWidth="1"/>
    <col min="5380" max="5380" width="29.85546875" style="36" customWidth="1"/>
    <col min="5381" max="5381" width="5.42578125" style="36" customWidth="1"/>
    <col min="5382" max="5382" width="6.5703125" style="36" customWidth="1"/>
    <col min="5383" max="5383" width="7.42578125" style="36" customWidth="1"/>
    <col min="5384" max="5384" width="36.5703125" style="36" customWidth="1"/>
    <col min="5385" max="5385" width="15.7109375" style="36" customWidth="1"/>
    <col min="5386" max="5633" width="9.140625" style="36"/>
    <col min="5634" max="5634" width="11.42578125" style="36" customWidth="1"/>
    <col min="5635" max="5635" width="4.85546875" style="36" customWidth="1"/>
    <col min="5636" max="5636" width="29.85546875" style="36" customWidth="1"/>
    <col min="5637" max="5637" width="5.42578125" style="36" customWidth="1"/>
    <col min="5638" max="5638" width="6.5703125" style="36" customWidth="1"/>
    <col min="5639" max="5639" width="7.42578125" style="36" customWidth="1"/>
    <col min="5640" max="5640" width="36.5703125" style="36" customWidth="1"/>
    <col min="5641" max="5641" width="15.7109375" style="36" customWidth="1"/>
    <col min="5642" max="5889" width="9.140625" style="36"/>
    <col min="5890" max="5890" width="11.42578125" style="36" customWidth="1"/>
    <col min="5891" max="5891" width="4.85546875" style="36" customWidth="1"/>
    <col min="5892" max="5892" width="29.85546875" style="36" customWidth="1"/>
    <col min="5893" max="5893" width="5.42578125" style="36" customWidth="1"/>
    <col min="5894" max="5894" width="6.5703125" style="36" customWidth="1"/>
    <col min="5895" max="5895" width="7.42578125" style="36" customWidth="1"/>
    <col min="5896" max="5896" width="36.5703125" style="36" customWidth="1"/>
    <col min="5897" max="5897" width="15.7109375" style="36" customWidth="1"/>
    <col min="5898" max="6145" width="9.140625" style="36"/>
    <col min="6146" max="6146" width="11.42578125" style="36" customWidth="1"/>
    <col min="6147" max="6147" width="4.85546875" style="36" customWidth="1"/>
    <col min="6148" max="6148" width="29.85546875" style="36" customWidth="1"/>
    <col min="6149" max="6149" width="5.42578125" style="36" customWidth="1"/>
    <col min="6150" max="6150" width="6.5703125" style="36" customWidth="1"/>
    <col min="6151" max="6151" width="7.42578125" style="36" customWidth="1"/>
    <col min="6152" max="6152" width="36.5703125" style="36" customWidth="1"/>
    <col min="6153" max="6153" width="15.7109375" style="36" customWidth="1"/>
    <col min="6154" max="6401" width="9.140625" style="36"/>
    <col min="6402" max="6402" width="11.42578125" style="36" customWidth="1"/>
    <col min="6403" max="6403" width="4.85546875" style="36" customWidth="1"/>
    <col min="6404" max="6404" width="29.85546875" style="36" customWidth="1"/>
    <col min="6405" max="6405" width="5.42578125" style="36" customWidth="1"/>
    <col min="6406" max="6406" width="6.5703125" style="36" customWidth="1"/>
    <col min="6407" max="6407" width="7.42578125" style="36" customWidth="1"/>
    <col min="6408" max="6408" width="36.5703125" style="36" customWidth="1"/>
    <col min="6409" max="6409" width="15.7109375" style="36" customWidth="1"/>
    <col min="6410" max="6657" width="9.140625" style="36"/>
    <col min="6658" max="6658" width="11.42578125" style="36" customWidth="1"/>
    <col min="6659" max="6659" width="4.85546875" style="36" customWidth="1"/>
    <col min="6660" max="6660" width="29.85546875" style="36" customWidth="1"/>
    <col min="6661" max="6661" width="5.42578125" style="36" customWidth="1"/>
    <col min="6662" max="6662" width="6.5703125" style="36" customWidth="1"/>
    <col min="6663" max="6663" width="7.42578125" style="36" customWidth="1"/>
    <col min="6664" max="6664" width="36.5703125" style="36" customWidth="1"/>
    <col min="6665" max="6665" width="15.7109375" style="36" customWidth="1"/>
    <col min="6666" max="6913" width="9.140625" style="36"/>
    <col min="6914" max="6914" width="11.42578125" style="36" customWidth="1"/>
    <col min="6915" max="6915" width="4.85546875" style="36" customWidth="1"/>
    <col min="6916" max="6916" width="29.85546875" style="36" customWidth="1"/>
    <col min="6917" max="6917" width="5.42578125" style="36" customWidth="1"/>
    <col min="6918" max="6918" width="6.5703125" style="36" customWidth="1"/>
    <col min="6919" max="6919" width="7.42578125" style="36" customWidth="1"/>
    <col min="6920" max="6920" width="36.5703125" style="36" customWidth="1"/>
    <col min="6921" max="6921" width="15.7109375" style="36" customWidth="1"/>
    <col min="6922" max="7169" width="9.140625" style="36"/>
    <col min="7170" max="7170" width="11.42578125" style="36" customWidth="1"/>
    <col min="7171" max="7171" width="4.85546875" style="36" customWidth="1"/>
    <col min="7172" max="7172" width="29.85546875" style="36" customWidth="1"/>
    <col min="7173" max="7173" width="5.42578125" style="36" customWidth="1"/>
    <col min="7174" max="7174" width="6.5703125" style="36" customWidth="1"/>
    <col min="7175" max="7175" width="7.42578125" style="36" customWidth="1"/>
    <col min="7176" max="7176" width="36.5703125" style="36" customWidth="1"/>
    <col min="7177" max="7177" width="15.7109375" style="36" customWidth="1"/>
    <col min="7178" max="7425" width="9.140625" style="36"/>
    <col min="7426" max="7426" width="11.42578125" style="36" customWidth="1"/>
    <col min="7427" max="7427" width="4.85546875" style="36" customWidth="1"/>
    <col min="7428" max="7428" width="29.85546875" style="36" customWidth="1"/>
    <col min="7429" max="7429" width="5.42578125" style="36" customWidth="1"/>
    <col min="7430" max="7430" width="6.5703125" style="36" customWidth="1"/>
    <col min="7431" max="7431" width="7.42578125" style="36" customWidth="1"/>
    <col min="7432" max="7432" width="36.5703125" style="36" customWidth="1"/>
    <col min="7433" max="7433" width="15.7109375" style="36" customWidth="1"/>
    <col min="7434" max="7681" width="9.140625" style="36"/>
    <col min="7682" max="7682" width="11.42578125" style="36" customWidth="1"/>
    <col min="7683" max="7683" width="4.85546875" style="36" customWidth="1"/>
    <col min="7684" max="7684" width="29.85546875" style="36" customWidth="1"/>
    <col min="7685" max="7685" width="5.42578125" style="36" customWidth="1"/>
    <col min="7686" max="7686" width="6.5703125" style="36" customWidth="1"/>
    <col min="7687" max="7687" width="7.42578125" style="36" customWidth="1"/>
    <col min="7688" max="7688" width="36.5703125" style="36" customWidth="1"/>
    <col min="7689" max="7689" width="15.7109375" style="36" customWidth="1"/>
    <col min="7690" max="7937" width="9.140625" style="36"/>
    <col min="7938" max="7938" width="11.42578125" style="36" customWidth="1"/>
    <col min="7939" max="7939" width="4.85546875" style="36" customWidth="1"/>
    <col min="7940" max="7940" width="29.85546875" style="36" customWidth="1"/>
    <col min="7941" max="7941" width="5.42578125" style="36" customWidth="1"/>
    <col min="7942" max="7942" width="6.5703125" style="36" customWidth="1"/>
    <col min="7943" max="7943" width="7.42578125" style="36" customWidth="1"/>
    <col min="7944" max="7944" width="36.5703125" style="36" customWidth="1"/>
    <col min="7945" max="7945" width="15.7109375" style="36" customWidth="1"/>
    <col min="7946" max="8193" width="9.140625" style="36"/>
    <col min="8194" max="8194" width="11.42578125" style="36" customWidth="1"/>
    <col min="8195" max="8195" width="4.85546875" style="36" customWidth="1"/>
    <col min="8196" max="8196" width="29.85546875" style="36" customWidth="1"/>
    <col min="8197" max="8197" width="5.42578125" style="36" customWidth="1"/>
    <col min="8198" max="8198" width="6.5703125" style="36" customWidth="1"/>
    <col min="8199" max="8199" width="7.42578125" style="36" customWidth="1"/>
    <col min="8200" max="8200" width="36.5703125" style="36" customWidth="1"/>
    <col min="8201" max="8201" width="15.7109375" style="36" customWidth="1"/>
    <col min="8202" max="8449" width="9.140625" style="36"/>
    <col min="8450" max="8450" width="11.42578125" style="36" customWidth="1"/>
    <col min="8451" max="8451" width="4.85546875" style="36" customWidth="1"/>
    <col min="8452" max="8452" width="29.85546875" style="36" customWidth="1"/>
    <col min="8453" max="8453" width="5.42578125" style="36" customWidth="1"/>
    <col min="8454" max="8454" width="6.5703125" style="36" customWidth="1"/>
    <col min="8455" max="8455" width="7.42578125" style="36" customWidth="1"/>
    <col min="8456" max="8456" width="36.5703125" style="36" customWidth="1"/>
    <col min="8457" max="8457" width="15.7109375" style="36" customWidth="1"/>
    <col min="8458" max="8705" width="9.140625" style="36"/>
    <col min="8706" max="8706" width="11.42578125" style="36" customWidth="1"/>
    <col min="8707" max="8707" width="4.85546875" style="36" customWidth="1"/>
    <col min="8708" max="8708" width="29.85546875" style="36" customWidth="1"/>
    <col min="8709" max="8709" width="5.42578125" style="36" customWidth="1"/>
    <col min="8710" max="8710" width="6.5703125" style="36" customWidth="1"/>
    <col min="8711" max="8711" width="7.42578125" style="36" customWidth="1"/>
    <col min="8712" max="8712" width="36.5703125" style="36" customWidth="1"/>
    <col min="8713" max="8713" width="15.7109375" style="36" customWidth="1"/>
    <col min="8714" max="8961" width="9.140625" style="36"/>
    <col min="8962" max="8962" width="11.42578125" style="36" customWidth="1"/>
    <col min="8963" max="8963" width="4.85546875" style="36" customWidth="1"/>
    <col min="8964" max="8964" width="29.85546875" style="36" customWidth="1"/>
    <col min="8965" max="8965" width="5.42578125" style="36" customWidth="1"/>
    <col min="8966" max="8966" width="6.5703125" style="36" customWidth="1"/>
    <col min="8967" max="8967" width="7.42578125" style="36" customWidth="1"/>
    <col min="8968" max="8968" width="36.5703125" style="36" customWidth="1"/>
    <col min="8969" max="8969" width="15.7109375" style="36" customWidth="1"/>
    <col min="8970" max="9217" width="9.140625" style="36"/>
    <col min="9218" max="9218" width="11.42578125" style="36" customWidth="1"/>
    <col min="9219" max="9219" width="4.85546875" style="36" customWidth="1"/>
    <col min="9220" max="9220" width="29.85546875" style="36" customWidth="1"/>
    <col min="9221" max="9221" width="5.42578125" style="36" customWidth="1"/>
    <col min="9222" max="9222" width="6.5703125" style="36" customWidth="1"/>
    <col min="9223" max="9223" width="7.42578125" style="36" customWidth="1"/>
    <col min="9224" max="9224" width="36.5703125" style="36" customWidth="1"/>
    <col min="9225" max="9225" width="15.7109375" style="36" customWidth="1"/>
    <col min="9226" max="9473" width="9.140625" style="36"/>
    <col min="9474" max="9474" width="11.42578125" style="36" customWidth="1"/>
    <col min="9475" max="9475" width="4.85546875" style="36" customWidth="1"/>
    <col min="9476" max="9476" width="29.85546875" style="36" customWidth="1"/>
    <col min="9477" max="9477" width="5.42578125" style="36" customWidth="1"/>
    <col min="9478" max="9478" width="6.5703125" style="36" customWidth="1"/>
    <col min="9479" max="9479" width="7.42578125" style="36" customWidth="1"/>
    <col min="9480" max="9480" width="36.5703125" style="36" customWidth="1"/>
    <col min="9481" max="9481" width="15.7109375" style="36" customWidth="1"/>
    <col min="9482" max="9729" width="9.140625" style="36"/>
    <col min="9730" max="9730" width="11.42578125" style="36" customWidth="1"/>
    <col min="9731" max="9731" width="4.85546875" style="36" customWidth="1"/>
    <col min="9732" max="9732" width="29.85546875" style="36" customWidth="1"/>
    <col min="9733" max="9733" width="5.42578125" style="36" customWidth="1"/>
    <col min="9734" max="9734" width="6.5703125" style="36" customWidth="1"/>
    <col min="9735" max="9735" width="7.42578125" style="36" customWidth="1"/>
    <col min="9736" max="9736" width="36.5703125" style="36" customWidth="1"/>
    <col min="9737" max="9737" width="15.7109375" style="36" customWidth="1"/>
    <col min="9738" max="9985" width="9.140625" style="36"/>
    <col min="9986" max="9986" width="11.42578125" style="36" customWidth="1"/>
    <col min="9987" max="9987" width="4.85546875" style="36" customWidth="1"/>
    <col min="9988" max="9988" width="29.85546875" style="36" customWidth="1"/>
    <col min="9989" max="9989" width="5.42578125" style="36" customWidth="1"/>
    <col min="9990" max="9990" width="6.5703125" style="36" customWidth="1"/>
    <col min="9991" max="9991" width="7.42578125" style="36" customWidth="1"/>
    <col min="9992" max="9992" width="36.5703125" style="36" customWidth="1"/>
    <col min="9993" max="9993" width="15.7109375" style="36" customWidth="1"/>
    <col min="9994" max="10241" width="9.140625" style="36"/>
    <col min="10242" max="10242" width="11.42578125" style="36" customWidth="1"/>
    <col min="10243" max="10243" width="4.85546875" style="36" customWidth="1"/>
    <col min="10244" max="10244" width="29.85546875" style="36" customWidth="1"/>
    <col min="10245" max="10245" width="5.42578125" style="36" customWidth="1"/>
    <col min="10246" max="10246" width="6.5703125" style="36" customWidth="1"/>
    <col min="10247" max="10247" width="7.42578125" style="36" customWidth="1"/>
    <col min="10248" max="10248" width="36.5703125" style="36" customWidth="1"/>
    <col min="10249" max="10249" width="15.7109375" style="36" customWidth="1"/>
    <col min="10250" max="10497" width="9.140625" style="36"/>
    <col min="10498" max="10498" width="11.42578125" style="36" customWidth="1"/>
    <col min="10499" max="10499" width="4.85546875" style="36" customWidth="1"/>
    <col min="10500" max="10500" width="29.85546875" style="36" customWidth="1"/>
    <col min="10501" max="10501" width="5.42578125" style="36" customWidth="1"/>
    <col min="10502" max="10502" width="6.5703125" style="36" customWidth="1"/>
    <col min="10503" max="10503" width="7.42578125" style="36" customWidth="1"/>
    <col min="10504" max="10504" width="36.5703125" style="36" customWidth="1"/>
    <col min="10505" max="10505" width="15.7109375" style="36" customWidth="1"/>
    <col min="10506" max="10753" width="9.140625" style="36"/>
    <col min="10754" max="10754" width="11.42578125" style="36" customWidth="1"/>
    <col min="10755" max="10755" width="4.85546875" style="36" customWidth="1"/>
    <col min="10756" max="10756" width="29.85546875" style="36" customWidth="1"/>
    <col min="10757" max="10757" width="5.42578125" style="36" customWidth="1"/>
    <col min="10758" max="10758" width="6.5703125" style="36" customWidth="1"/>
    <col min="10759" max="10759" width="7.42578125" style="36" customWidth="1"/>
    <col min="10760" max="10760" width="36.5703125" style="36" customWidth="1"/>
    <col min="10761" max="10761" width="15.7109375" style="36" customWidth="1"/>
    <col min="10762" max="11009" width="9.140625" style="36"/>
    <col min="11010" max="11010" width="11.42578125" style="36" customWidth="1"/>
    <col min="11011" max="11011" width="4.85546875" style="36" customWidth="1"/>
    <col min="11012" max="11012" width="29.85546875" style="36" customWidth="1"/>
    <col min="11013" max="11013" width="5.42578125" style="36" customWidth="1"/>
    <col min="11014" max="11014" width="6.5703125" style="36" customWidth="1"/>
    <col min="11015" max="11015" width="7.42578125" style="36" customWidth="1"/>
    <col min="11016" max="11016" width="36.5703125" style="36" customWidth="1"/>
    <col min="11017" max="11017" width="15.7109375" style="36" customWidth="1"/>
    <col min="11018" max="11265" width="9.140625" style="36"/>
    <col min="11266" max="11266" width="11.42578125" style="36" customWidth="1"/>
    <col min="11267" max="11267" width="4.85546875" style="36" customWidth="1"/>
    <col min="11268" max="11268" width="29.85546875" style="36" customWidth="1"/>
    <col min="11269" max="11269" width="5.42578125" style="36" customWidth="1"/>
    <col min="11270" max="11270" width="6.5703125" style="36" customWidth="1"/>
    <col min="11271" max="11271" width="7.42578125" style="36" customWidth="1"/>
    <col min="11272" max="11272" width="36.5703125" style="36" customWidth="1"/>
    <col min="11273" max="11273" width="15.7109375" style="36" customWidth="1"/>
    <col min="11274" max="11521" width="9.140625" style="36"/>
    <col min="11522" max="11522" width="11.42578125" style="36" customWidth="1"/>
    <col min="11523" max="11523" width="4.85546875" style="36" customWidth="1"/>
    <col min="11524" max="11524" width="29.85546875" style="36" customWidth="1"/>
    <col min="11525" max="11525" width="5.42578125" style="36" customWidth="1"/>
    <col min="11526" max="11526" width="6.5703125" style="36" customWidth="1"/>
    <col min="11527" max="11527" width="7.42578125" style="36" customWidth="1"/>
    <col min="11528" max="11528" width="36.5703125" style="36" customWidth="1"/>
    <col min="11529" max="11529" width="15.7109375" style="36" customWidth="1"/>
    <col min="11530" max="11777" width="9.140625" style="36"/>
    <col min="11778" max="11778" width="11.42578125" style="36" customWidth="1"/>
    <col min="11779" max="11779" width="4.85546875" style="36" customWidth="1"/>
    <col min="11780" max="11780" width="29.85546875" style="36" customWidth="1"/>
    <col min="11781" max="11781" width="5.42578125" style="36" customWidth="1"/>
    <col min="11782" max="11782" width="6.5703125" style="36" customWidth="1"/>
    <col min="11783" max="11783" width="7.42578125" style="36" customWidth="1"/>
    <col min="11784" max="11784" width="36.5703125" style="36" customWidth="1"/>
    <col min="11785" max="11785" width="15.7109375" style="36" customWidth="1"/>
    <col min="11786" max="12033" width="9.140625" style="36"/>
    <col min="12034" max="12034" width="11.42578125" style="36" customWidth="1"/>
    <col min="12035" max="12035" width="4.85546875" style="36" customWidth="1"/>
    <col min="12036" max="12036" width="29.85546875" style="36" customWidth="1"/>
    <col min="12037" max="12037" width="5.42578125" style="36" customWidth="1"/>
    <col min="12038" max="12038" width="6.5703125" style="36" customWidth="1"/>
    <col min="12039" max="12039" width="7.42578125" style="36" customWidth="1"/>
    <col min="12040" max="12040" width="36.5703125" style="36" customWidth="1"/>
    <col min="12041" max="12041" width="15.7109375" style="36" customWidth="1"/>
    <col min="12042" max="12289" width="9.140625" style="36"/>
    <col min="12290" max="12290" width="11.42578125" style="36" customWidth="1"/>
    <col min="12291" max="12291" width="4.85546875" style="36" customWidth="1"/>
    <col min="12292" max="12292" width="29.85546875" style="36" customWidth="1"/>
    <col min="12293" max="12293" width="5.42578125" style="36" customWidth="1"/>
    <col min="12294" max="12294" width="6.5703125" style="36" customWidth="1"/>
    <col min="12295" max="12295" width="7.42578125" style="36" customWidth="1"/>
    <col min="12296" max="12296" width="36.5703125" style="36" customWidth="1"/>
    <col min="12297" max="12297" width="15.7109375" style="36" customWidth="1"/>
    <col min="12298" max="12545" width="9.140625" style="36"/>
    <col min="12546" max="12546" width="11.42578125" style="36" customWidth="1"/>
    <col min="12547" max="12547" width="4.85546875" style="36" customWidth="1"/>
    <col min="12548" max="12548" width="29.85546875" style="36" customWidth="1"/>
    <col min="12549" max="12549" width="5.42578125" style="36" customWidth="1"/>
    <col min="12550" max="12550" width="6.5703125" style="36" customWidth="1"/>
    <col min="12551" max="12551" width="7.42578125" style="36" customWidth="1"/>
    <col min="12552" max="12552" width="36.5703125" style="36" customWidth="1"/>
    <col min="12553" max="12553" width="15.7109375" style="36" customWidth="1"/>
    <col min="12554" max="12801" width="9.140625" style="36"/>
    <col min="12802" max="12802" width="11.42578125" style="36" customWidth="1"/>
    <col min="12803" max="12803" width="4.85546875" style="36" customWidth="1"/>
    <col min="12804" max="12804" width="29.85546875" style="36" customWidth="1"/>
    <col min="12805" max="12805" width="5.42578125" style="36" customWidth="1"/>
    <col min="12806" max="12806" width="6.5703125" style="36" customWidth="1"/>
    <col min="12807" max="12807" width="7.42578125" style="36" customWidth="1"/>
    <col min="12808" max="12808" width="36.5703125" style="36" customWidth="1"/>
    <col min="12809" max="12809" width="15.7109375" style="36" customWidth="1"/>
    <col min="12810" max="13057" width="9.140625" style="36"/>
    <col min="13058" max="13058" width="11.42578125" style="36" customWidth="1"/>
    <col min="13059" max="13059" width="4.85546875" style="36" customWidth="1"/>
    <col min="13060" max="13060" width="29.85546875" style="36" customWidth="1"/>
    <col min="13061" max="13061" width="5.42578125" style="36" customWidth="1"/>
    <col min="13062" max="13062" width="6.5703125" style="36" customWidth="1"/>
    <col min="13063" max="13063" width="7.42578125" style="36" customWidth="1"/>
    <col min="13064" max="13064" width="36.5703125" style="36" customWidth="1"/>
    <col min="13065" max="13065" width="15.7109375" style="36" customWidth="1"/>
    <col min="13066" max="13313" width="9.140625" style="36"/>
    <col min="13314" max="13314" width="11.42578125" style="36" customWidth="1"/>
    <col min="13315" max="13315" width="4.85546875" style="36" customWidth="1"/>
    <col min="13316" max="13316" width="29.85546875" style="36" customWidth="1"/>
    <col min="13317" max="13317" width="5.42578125" style="36" customWidth="1"/>
    <col min="13318" max="13318" width="6.5703125" style="36" customWidth="1"/>
    <col min="13319" max="13319" width="7.42578125" style="36" customWidth="1"/>
    <col min="13320" max="13320" width="36.5703125" style="36" customWidth="1"/>
    <col min="13321" max="13321" width="15.7109375" style="36" customWidth="1"/>
    <col min="13322" max="13569" width="9.140625" style="36"/>
    <col min="13570" max="13570" width="11.42578125" style="36" customWidth="1"/>
    <col min="13571" max="13571" width="4.85546875" style="36" customWidth="1"/>
    <col min="13572" max="13572" width="29.85546875" style="36" customWidth="1"/>
    <col min="13573" max="13573" width="5.42578125" style="36" customWidth="1"/>
    <col min="13574" max="13574" width="6.5703125" style="36" customWidth="1"/>
    <col min="13575" max="13575" width="7.42578125" style="36" customWidth="1"/>
    <col min="13576" max="13576" width="36.5703125" style="36" customWidth="1"/>
    <col min="13577" max="13577" width="15.7109375" style="36" customWidth="1"/>
    <col min="13578" max="13825" width="9.140625" style="36"/>
    <col min="13826" max="13826" width="11.42578125" style="36" customWidth="1"/>
    <col min="13827" max="13827" width="4.85546875" style="36" customWidth="1"/>
    <col min="13828" max="13828" width="29.85546875" style="36" customWidth="1"/>
    <col min="13829" max="13829" width="5.42578125" style="36" customWidth="1"/>
    <col min="13830" max="13830" width="6.5703125" style="36" customWidth="1"/>
    <col min="13831" max="13831" width="7.42578125" style="36" customWidth="1"/>
    <col min="13832" max="13832" width="36.5703125" style="36" customWidth="1"/>
    <col min="13833" max="13833" width="15.7109375" style="36" customWidth="1"/>
    <col min="13834" max="14081" width="9.140625" style="36"/>
    <col min="14082" max="14082" width="11.42578125" style="36" customWidth="1"/>
    <col min="14083" max="14083" width="4.85546875" style="36" customWidth="1"/>
    <col min="14084" max="14084" width="29.85546875" style="36" customWidth="1"/>
    <col min="14085" max="14085" width="5.42578125" style="36" customWidth="1"/>
    <col min="14086" max="14086" width="6.5703125" style="36" customWidth="1"/>
    <col min="14087" max="14087" width="7.42578125" style="36" customWidth="1"/>
    <col min="14088" max="14088" width="36.5703125" style="36" customWidth="1"/>
    <col min="14089" max="14089" width="15.7109375" style="36" customWidth="1"/>
    <col min="14090" max="14337" width="9.140625" style="36"/>
    <col min="14338" max="14338" width="11.42578125" style="36" customWidth="1"/>
    <col min="14339" max="14339" width="4.85546875" style="36" customWidth="1"/>
    <col min="14340" max="14340" width="29.85546875" style="36" customWidth="1"/>
    <col min="14341" max="14341" width="5.42578125" style="36" customWidth="1"/>
    <col min="14342" max="14342" width="6.5703125" style="36" customWidth="1"/>
    <col min="14343" max="14343" width="7.42578125" style="36" customWidth="1"/>
    <col min="14344" max="14344" width="36.5703125" style="36" customWidth="1"/>
    <col min="14345" max="14345" width="15.7109375" style="36" customWidth="1"/>
    <col min="14346" max="14593" width="9.140625" style="36"/>
    <col min="14594" max="14594" width="11.42578125" style="36" customWidth="1"/>
    <col min="14595" max="14595" width="4.85546875" style="36" customWidth="1"/>
    <col min="14596" max="14596" width="29.85546875" style="36" customWidth="1"/>
    <col min="14597" max="14597" width="5.42578125" style="36" customWidth="1"/>
    <col min="14598" max="14598" width="6.5703125" style="36" customWidth="1"/>
    <col min="14599" max="14599" width="7.42578125" style="36" customWidth="1"/>
    <col min="14600" max="14600" width="36.5703125" style="36" customWidth="1"/>
    <col min="14601" max="14601" width="15.7109375" style="36" customWidth="1"/>
    <col min="14602" max="14849" width="9.140625" style="36"/>
    <col min="14850" max="14850" width="11.42578125" style="36" customWidth="1"/>
    <col min="14851" max="14851" width="4.85546875" style="36" customWidth="1"/>
    <col min="14852" max="14852" width="29.85546875" style="36" customWidth="1"/>
    <col min="14853" max="14853" width="5.42578125" style="36" customWidth="1"/>
    <col min="14854" max="14854" width="6.5703125" style="36" customWidth="1"/>
    <col min="14855" max="14855" width="7.42578125" style="36" customWidth="1"/>
    <col min="14856" max="14856" width="36.5703125" style="36" customWidth="1"/>
    <col min="14857" max="14857" width="15.7109375" style="36" customWidth="1"/>
    <col min="14858" max="15105" width="9.140625" style="36"/>
    <col min="15106" max="15106" width="11.42578125" style="36" customWidth="1"/>
    <col min="15107" max="15107" width="4.85546875" style="36" customWidth="1"/>
    <col min="15108" max="15108" width="29.85546875" style="36" customWidth="1"/>
    <col min="15109" max="15109" width="5.42578125" style="36" customWidth="1"/>
    <col min="15110" max="15110" width="6.5703125" style="36" customWidth="1"/>
    <col min="15111" max="15111" width="7.42578125" style="36" customWidth="1"/>
    <col min="15112" max="15112" width="36.5703125" style="36" customWidth="1"/>
    <col min="15113" max="15113" width="15.7109375" style="36" customWidth="1"/>
    <col min="15114" max="15361" width="9.140625" style="36"/>
    <col min="15362" max="15362" width="11.42578125" style="36" customWidth="1"/>
    <col min="15363" max="15363" width="4.85546875" style="36" customWidth="1"/>
    <col min="15364" max="15364" width="29.85546875" style="36" customWidth="1"/>
    <col min="15365" max="15365" width="5.42578125" style="36" customWidth="1"/>
    <col min="15366" max="15366" width="6.5703125" style="36" customWidth="1"/>
    <col min="15367" max="15367" width="7.42578125" style="36" customWidth="1"/>
    <col min="15368" max="15368" width="36.5703125" style="36" customWidth="1"/>
    <col min="15369" max="15369" width="15.7109375" style="36" customWidth="1"/>
    <col min="15370" max="15617" width="9.140625" style="36"/>
    <col min="15618" max="15618" width="11.42578125" style="36" customWidth="1"/>
    <col min="15619" max="15619" width="4.85546875" style="36" customWidth="1"/>
    <col min="15620" max="15620" width="29.85546875" style="36" customWidth="1"/>
    <col min="15621" max="15621" width="5.42578125" style="36" customWidth="1"/>
    <col min="15622" max="15622" width="6.5703125" style="36" customWidth="1"/>
    <col min="15623" max="15623" width="7.42578125" style="36" customWidth="1"/>
    <col min="15624" max="15624" width="36.5703125" style="36" customWidth="1"/>
    <col min="15625" max="15625" width="15.7109375" style="36" customWidth="1"/>
    <col min="15626" max="15873" width="9.140625" style="36"/>
    <col min="15874" max="15874" width="11.42578125" style="36" customWidth="1"/>
    <col min="15875" max="15875" width="4.85546875" style="36" customWidth="1"/>
    <col min="15876" max="15876" width="29.85546875" style="36" customWidth="1"/>
    <col min="15877" max="15877" width="5.42578125" style="36" customWidth="1"/>
    <col min="15878" max="15878" width="6.5703125" style="36" customWidth="1"/>
    <col min="15879" max="15879" width="7.42578125" style="36" customWidth="1"/>
    <col min="15880" max="15880" width="36.5703125" style="36" customWidth="1"/>
    <col min="15881" max="15881" width="15.7109375" style="36" customWidth="1"/>
    <col min="15882" max="16129" width="9.140625" style="36"/>
    <col min="16130" max="16130" width="11.42578125" style="36" customWidth="1"/>
    <col min="16131" max="16131" width="4.85546875" style="36" customWidth="1"/>
    <col min="16132" max="16132" width="29.85546875" style="36" customWidth="1"/>
    <col min="16133" max="16133" width="5.42578125" style="36" customWidth="1"/>
    <col min="16134" max="16134" width="6.5703125" style="36" customWidth="1"/>
    <col min="16135" max="16135" width="7.42578125" style="36" customWidth="1"/>
    <col min="16136" max="16136" width="36.5703125" style="36" customWidth="1"/>
    <col min="16137" max="16137" width="15.7109375" style="36" customWidth="1"/>
    <col min="16138" max="16384" width="9.140625" style="36"/>
  </cols>
  <sheetData>
    <row r="1" spans="1:9" ht="15" customHeight="1">
      <c r="B1" s="117"/>
      <c r="C1" s="45"/>
      <c r="D1" s="120" t="s">
        <v>197</v>
      </c>
      <c r="E1" s="120"/>
      <c r="F1" s="120"/>
      <c r="G1" s="120"/>
      <c r="H1" s="119"/>
      <c r="I1" s="119"/>
    </row>
    <row r="2" spans="1:9" ht="15" customHeight="1">
      <c r="B2" s="117"/>
      <c r="C2" s="45"/>
      <c r="D2" s="118" t="s">
        <v>192</v>
      </c>
      <c r="E2" s="118"/>
      <c r="F2" s="118"/>
      <c r="G2" s="118"/>
      <c r="H2" s="118"/>
      <c r="I2" s="118"/>
    </row>
    <row r="3" spans="1:9" ht="19.5" customHeight="1">
      <c r="B3" s="117"/>
      <c r="C3" s="45"/>
      <c r="D3" s="116"/>
      <c r="E3" s="116"/>
      <c r="F3" s="116"/>
      <c r="G3" s="116"/>
      <c r="H3" s="116"/>
      <c r="I3" s="116"/>
    </row>
    <row r="4" spans="1:9" ht="30.75" customHeight="1">
      <c r="A4" s="185" t="s">
        <v>149</v>
      </c>
      <c r="B4" s="185"/>
      <c r="C4" s="185"/>
      <c r="D4" s="185"/>
      <c r="E4" s="185"/>
      <c r="F4" s="185"/>
      <c r="G4" s="185"/>
      <c r="H4" s="185"/>
      <c r="I4" s="185"/>
    </row>
    <row r="5" spans="1:9" s="42" customFormat="1" ht="15" customHeight="1">
      <c r="A5" s="186" t="s">
        <v>148</v>
      </c>
      <c r="B5" s="186"/>
      <c r="C5" s="186"/>
      <c r="D5" s="186"/>
      <c r="E5" s="186"/>
      <c r="F5" s="186"/>
      <c r="G5" s="186"/>
      <c r="H5" s="186"/>
      <c r="I5" s="186"/>
    </row>
    <row r="6" spans="1:9" ht="25.5">
      <c r="A6" s="113" t="s">
        <v>147</v>
      </c>
      <c r="B6" s="115" t="s">
        <v>146</v>
      </c>
      <c r="C6" s="114" t="s">
        <v>145</v>
      </c>
      <c r="D6" s="113" t="s">
        <v>144</v>
      </c>
      <c r="E6" s="113" t="s">
        <v>143</v>
      </c>
      <c r="F6" s="113" t="s">
        <v>0</v>
      </c>
      <c r="G6" s="113" t="s">
        <v>162</v>
      </c>
      <c r="H6" s="112" t="s">
        <v>142</v>
      </c>
      <c r="I6" s="112" t="s">
        <v>141</v>
      </c>
    </row>
    <row r="7" spans="1:9">
      <c r="A7" s="111" t="s">
        <v>56</v>
      </c>
      <c r="B7" s="111" t="s">
        <v>53</v>
      </c>
      <c r="C7" s="110" t="s">
        <v>68</v>
      </c>
      <c r="D7" s="109" t="s">
        <v>67</v>
      </c>
      <c r="E7" s="109" t="s">
        <v>41</v>
      </c>
      <c r="F7" s="109" t="s">
        <v>66</v>
      </c>
      <c r="G7" s="109" t="s">
        <v>64</v>
      </c>
      <c r="H7" s="108"/>
      <c r="I7" s="108"/>
    </row>
    <row r="8" spans="1:9">
      <c r="A8" s="107">
        <v>1</v>
      </c>
      <c r="B8" s="106" t="s">
        <v>140</v>
      </c>
      <c r="C8" s="105"/>
      <c r="D8" s="104"/>
      <c r="E8" s="104"/>
      <c r="F8" s="104"/>
      <c r="G8" s="103">
        <f>SUM(G9:G10)</f>
        <v>13035.42</v>
      </c>
      <c r="H8" s="102"/>
      <c r="I8" s="102">
        <f>SUM(I9:I10)</f>
        <v>13035.42</v>
      </c>
    </row>
    <row r="9" spans="1:9" s="46" customFormat="1" ht="65.25" customHeight="1">
      <c r="A9" s="187"/>
      <c r="B9" s="71" t="s">
        <v>56</v>
      </c>
      <c r="C9" s="63" t="s">
        <v>139</v>
      </c>
      <c r="D9" s="57" t="s">
        <v>95</v>
      </c>
      <c r="E9" s="57" t="s">
        <v>94</v>
      </c>
      <c r="F9" s="57" t="s">
        <v>46</v>
      </c>
      <c r="G9" s="56">
        <v>12585.42</v>
      </c>
      <c r="H9" s="55"/>
      <c r="I9" s="55">
        <f>G9+H9</f>
        <v>12585.42</v>
      </c>
    </row>
    <row r="10" spans="1:9" s="46" customFormat="1" ht="21.75" customHeight="1">
      <c r="A10" s="187"/>
      <c r="B10" s="71" t="s">
        <v>53</v>
      </c>
      <c r="C10" s="63" t="s">
        <v>55</v>
      </c>
      <c r="D10" s="57" t="s">
        <v>38</v>
      </c>
      <c r="E10" s="57" t="s">
        <v>54</v>
      </c>
      <c r="F10" s="57" t="s">
        <v>42</v>
      </c>
      <c r="G10" s="56">
        <v>450</v>
      </c>
      <c r="H10" s="55"/>
      <c r="I10" s="55">
        <f>G10+H10</f>
        <v>450</v>
      </c>
    </row>
    <row r="11" spans="1:9" s="46" customFormat="1">
      <c r="A11" s="70" t="s">
        <v>53</v>
      </c>
      <c r="B11" s="92" t="s">
        <v>138</v>
      </c>
      <c r="C11" s="101"/>
      <c r="D11" s="67"/>
      <c r="E11" s="67"/>
      <c r="F11" s="67"/>
      <c r="G11" s="100">
        <f>SUM(G12:G19)</f>
        <v>46555.08</v>
      </c>
      <c r="H11" s="99"/>
      <c r="I11" s="99">
        <f>SUM(I12:I19)</f>
        <v>46555.08</v>
      </c>
    </row>
    <row r="12" spans="1:9" s="46" customFormat="1" ht="27" customHeight="1">
      <c r="A12" s="188"/>
      <c r="B12" s="128" t="s">
        <v>56</v>
      </c>
      <c r="C12" s="72" t="s">
        <v>137</v>
      </c>
      <c r="D12" s="98" t="s">
        <v>62</v>
      </c>
      <c r="E12" s="98" t="s">
        <v>61</v>
      </c>
      <c r="F12" s="98" t="s">
        <v>36</v>
      </c>
      <c r="G12" s="97">
        <v>20000</v>
      </c>
      <c r="H12" s="96"/>
      <c r="I12" s="96">
        <v>20000</v>
      </c>
    </row>
    <row r="13" spans="1:9" s="46" customFormat="1" ht="39.75" customHeight="1">
      <c r="A13" s="188"/>
      <c r="B13" s="71" t="s">
        <v>53</v>
      </c>
      <c r="C13" s="72" t="s">
        <v>136</v>
      </c>
      <c r="D13" s="98" t="s">
        <v>44</v>
      </c>
      <c r="E13" s="98" t="s">
        <v>43</v>
      </c>
      <c r="F13" s="98" t="s">
        <v>84</v>
      </c>
      <c r="G13" s="97">
        <v>15000</v>
      </c>
      <c r="H13" s="96"/>
      <c r="I13" s="96">
        <v>15000</v>
      </c>
    </row>
    <row r="14" spans="1:9" s="46" customFormat="1" ht="22.5" customHeight="1">
      <c r="A14" s="188"/>
      <c r="B14" s="189" t="s">
        <v>68</v>
      </c>
      <c r="C14" s="191" t="s">
        <v>49</v>
      </c>
      <c r="D14" s="98" t="s">
        <v>48</v>
      </c>
      <c r="E14" s="98" t="s">
        <v>47</v>
      </c>
      <c r="F14" s="98" t="s">
        <v>42</v>
      </c>
      <c r="G14" s="97">
        <v>40.08</v>
      </c>
      <c r="H14" s="96"/>
      <c r="I14" s="96">
        <f>G14+H14</f>
        <v>40.08</v>
      </c>
    </row>
    <row r="15" spans="1:9" s="88" customFormat="1" ht="15" customHeight="1">
      <c r="A15" s="188"/>
      <c r="B15" s="190"/>
      <c r="C15" s="191"/>
      <c r="D15" s="98" t="s">
        <v>48</v>
      </c>
      <c r="E15" s="98" t="s">
        <v>47</v>
      </c>
      <c r="F15" s="98" t="s">
        <v>46</v>
      </c>
      <c r="G15" s="97">
        <v>4515</v>
      </c>
      <c r="H15" s="96">
        <v>0</v>
      </c>
      <c r="I15" s="96">
        <f t="shared" ref="I15:I17" si="0">G15+H15</f>
        <v>4515</v>
      </c>
    </row>
    <row r="16" spans="1:9" s="88" customFormat="1" ht="15" customHeight="1">
      <c r="A16" s="188"/>
      <c r="B16" s="71" t="s">
        <v>67</v>
      </c>
      <c r="C16" s="72" t="s">
        <v>135</v>
      </c>
      <c r="D16" s="98" t="s">
        <v>48</v>
      </c>
      <c r="E16" s="98" t="s">
        <v>47</v>
      </c>
      <c r="F16" s="98" t="s">
        <v>46</v>
      </c>
      <c r="G16" s="97">
        <v>1000</v>
      </c>
      <c r="H16" s="96">
        <v>-1000</v>
      </c>
      <c r="I16" s="96">
        <f t="shared" si="0"/>
        <v>0</v>
      </c>
    </row>
    <row r="17" spans="1:17" s="88" customFormat="1" ht="39.75" customHeight="1">
      <c r="A17" s="188"/>
      <c r="B17" s="157" t="s">
        <v>41</v>
      </c>
      <c r="C17" s="158" t="s">
        <v>193</v>
      </c>
      <c r="D17" s="98" t="s">
        <v>48</v>
      </c>
      <c r="E17" s="98" t="s">
        <v>47</v>
      </c>
      <c r="F17" s="98" t="s">
        <v>42</v>
      </c>
      <c r="G17" s="97">
        <v>0</v>
      </c>
      <c r="H17" s="96">
        <v>1000</v>
      </c>
      <c r="I17" s="96">
        <f t="shared" si="0"/>
        <v>1000</v>
      </c>
    </row>
    <row r="18" spans="1:17" s="88" customFormat="1" ht="37.5" customHeight="1">
      <c r="A18" s="188"/>
      <c r="B18" s="71" t="s">
        <v>66</v>
      </c>
      <c r="C18" s="72" t="s">
        <v>134</v>
      </c>
      <c r="D18" s="98" t="s">
        <v>48</v>
      </c>
      <c r="E18" s="98" t="s">
        <v>47</v>
      </c>
      <c r="F18" s="98" t="s">
        <v>36</v>
      </c>
      <c r="G18" s="97">
        <v>5000</v>
      </c>
      <c r="H18" s="96"/>
      <c r="I18" s="96">
        <v>5000</v>
      </c>
    </row>
    <row r="19" spans="1:17" s="88" customFormat="1" ht="34.5" customHeight="1">
      <c r="A19" s="188"/>
      <c r="B19" s="71" t="s">
        <v>64</v>
      </c>
      <c r="C19" s="72" t="s">
        <v>74</v>
      </c>
      <c r="D19" s="98" t="s">
        <v>38</v>
      </c>
      <c r="E19" s="98" t="s">
        <v>54</v>
      </c>
      <c r="F19" s="98" t="s">
        <v>46</v>
      </c>
      <c r="G19" s="97">
        <v>1000</v>
      </c>
      <c r="H19" s="96"/>
      <c r="I19" s="96">
        <v>1000</v>
      </c>
    </row>
    <row r="20" spans="1:17" s="89" customFormat="1">
      <c r="A20" s="85" t="s">
        <v>68</v>
      </c>
      <c r="B20" s="92" t="s">
        <v>133</v>
      </c>
      <c r="C20" s="91"/>
      <c r="D20" s="82"/>
      <c r="E20" s="82"/>
      <c r="F20" s="82"/>
      <c r="G20" s="81">
        <f>SUM(G21:G24)</f>
        <v>38407.94</v>
      </c>
      <c r="H20" s="80"/>
      <c r="I20" s="80">
        <f>SUM(I21:I24)</f>
        <v>38407.94</v>
      </c>
    </row>
    <row r="21" spans="1:17" s="89" customFormat="1" ht="24" customHeight="1">
      <c r="A21" s="192"/>
      <c r="B21" s="71" t="s">
        <v>56</v>
      </c>
      <c r="C21" s="64" t="s">
        <v>119</v>
      </c>
      <c r="D21" s="95" t="s">
        <v>48</v>
      </c>
      <c r="E21" s="95" t="s">
        <v>108</v>
      </c>
      <c r="F21" s="95" t="s">
        <v>42</v>
      </c>
      <c r="G21" s="94">
        <v>200</v>
      </c>
      <c r="H21" s="93"/>
      <c r="I21" s="93">
        <f>G21+H21</f>
        <v>200</v>
      </c>
      <c r="O21" s="89" t="s">
        <v>2</v>
      </c>
    </row>
    <row r="22" spans="1:17" s="89" customFormat="1" ht="36" customHeight="1">
      <c r="A22" s="192"/>
      <c r="B22" s="71" t="s">
        <v>53</v>
      </c>
      <c r="C22" s="72" t="s">
        <v>132</v>
      </c>
      <c r="D22" s="95" t="s">
        <v>44</v>
      </c>
      <c r="E22" s="95" t="s">
        <v>43</v>
      </c>
      <c r="F22" s="95" t="s">
        <v>125</v>
      </c>
      <c r="G22" s="94">
        <v>5000</v>
      </c>
      <c r="H22" s="93"/>
      <c r="I22" s="93">
        <f>G22+H22</f>
        <v>5000</v>
      </c>
    </row>
    <row r="23" spans="1:17" s="89" customFormat="1" ht="36" customHeight="1">
      <c r="A23" s="192"/>
      <c r="B23" s="71" t="s">
        <v>68</v>
      </c>
      <c r="C23" s="63" t="s">
        <v>55</v>
      </c>
      <c r="D23" s="95" t="s">
        <v>38</v>
      </c>
      <c r="E23" s="95" t="s">
        <v>54</v>
      </c>
      <c r="F23" s="95" t="s">
        <v>42</v>
      </c>
      <c r="G23" s="94">
        <v>2500</v>
      </c>
      <c r="H23" s="93"/>
      <c r="I23" s="93">
        <f>G23+H23</f>
        <v>2500</v>
      </c>
    </row>
    <row r="24" spans="1:17" s="89" customFormat="1" ht="39" customHeight="1">
      <c r="A24" s="192"/>
      <c r="B24" s="71" t="s">
        <v>67</v>
      </c>
      <c r="C24" s="72" t="s">
        <v>131</v>
      </c>
      <c r="D24" s="95" t="s">
        <v>51</v>
      </c>
      <c r="E24" s="95" t="s">
        <v>130</v>
      </c>
      <c r="F24" s="95" t="s">
        <v>129</v>
      </c>
      <c r="G24" s="94">
        <v>30707.94</v>
      </c>
      <c r="H24" s="93"/>
      <c r="I24" s="93">
        <f>G24+H24</f>
        <v>30707.94</v>
      </c>
    </row>
    <row r="25" spans="1:17" s="89" customFormat="1">
      <c r="A25" s="85" t="s">
        <v>67</v>
      </c>
      <c r="B25" s="92" t="s">
        <v>128</v>
      </c>
      <c r="C25" s="91"/>
      <c r="D25" s="82"/>
      <c r="E25" s="82"/>
      <c r="F25" s="82"/>
      <c r="G25" s="81">
        <f>SUM(G26:G34)</f>
        <v>26676.06</v>
      </c>
      <c r="H25" s="80"/>
      <c r="I25" s="80">
        <f>SUM(I26:I34)</f>
        <v>26676.06</v>
      </c>
    </row>
    <row r="26" spans="1:17" s="89" customFormat="1" ht="29.25" customHeight="1">
      <c r="A26" s="193"/>
      <c r="B26" s="90" t="s">
        <v>56</v>
      </c>
      <c r="C26" s="64" t="s">
        <v>127</v>
      </c>
      <c r="D26" s="57" t="s">
        <v>38</v>
      </c>
      <c r="E26" s="57" t="s">
        <v>104</v>
      </c>
      <c r="F26" s="57" t="s">
        <v>36</v>
      </c>
      <c r="G26" s="56">
        <v>13000</v>
      </c>
      <c r="H26" s="55"/>
      <c r="I26" s="55">
        <f t="shared" ref="I26:I34" si="1">G26+H26</f>
        <v>13000</v>
      </c>
    </row>
    <row r="27" spans="1:17" s="89" customFormat="1" ht="22.5" customHeight="1">
      <c r="A27" s="194"/>
      <c r="B27" s="196" t="s">
        <v>53</v>
      </c>
      <c r="C27" s="191" t="s">
        <v>126</v>
      </c>
      <c r="D27" s="57" t="s">
        <v>62</v>
      </c>
      <c r="E27" s="57" t="s">
        <v>61</v>
      </c>
      <c r="F27" s="57" t="s">
        <v>46</v>
      </c>
      <c r="G27" s="56">
        <v>1000</v>
      </c>
      <c r="H27" s="55"/>
      <c r="I27" s="55">
        <f t="shared" si="1"/>
        <v>1000</v>
      </c>
    </row>
    <row r="28" spans="1:17" s="88" customFormat="1" ht="14.45" customHeight="1">
      <c r="A28" s="194"/>
      <c r="B28" s="196"/>
      <c r="C28" s="191"/>
      <c r="D28" s="57" t="s">
        <v>62</v>
      </c>
      <c r="E28" s="57" t="s">
        <v>61</v>
      </c>
      <c r="F28" s="57" t="s">
        <v>125</v>
      </c>
      <c r="G28" s="56">
        <v>1000</v>
      </c>
      <c r="H28" s="55"/>
      <c r="I28" s="55">
        <f t="shared" si="1"/>
        <v>1000</v>
      </c>
      <c r="J28" s="46"/>
      <c r="K28" s="46"/>
      <c r="L28" s="46"/>
      <c r="M28" s="46"/>
      <c r="N28" s="46"/>
      <c r="O28" s="46"/>
      <c r="P28" s="46"/>
      <c r="Q28" s="46"/>
    </row>
    <row r="29" spans="1:17" s="88" customFormat="1" ht="14.45" customHeight="1">
      <c r="A29" s="194"/>
      <c r="B29" s="128" t="s">
        <v>68</v>
      </c>
      <c r="C29" s="63" t="s">
        <v>55</v>
      </c>
      <c r="D29" s="57" t="s">
        <v>38</v>
      </c>
      <c r="E29" s="57" t="s">
        <v>54</v>
      </c>
      <c r="F29" s="57" t="s">
        <v>42</v>
      </c>
      <c r="G29" s="56">
        <v>1500</v>
      </c>
      <c r="H29" s="55"/>
      <c r="I29" s="55">
        <f t="shared" si="1"/>
        <v>1500</v>
      </c>
      <c r="J29" s="46"/>
      <c r="K29" s="46"/>
      <c r="L29" s="46"/>
      <c r="M29" s="46"/>
      <c r="N29" s="46"/>
      <c r="O29" s="46"/>
      <c r="P29" s="46"/>
      <c r="Q29" s="46"/>
    </row>
    <row r="30" spans="1:17" s="88" customFormat="1" ht="24.75" customHeight="1">
      <c r="A30" s="194"/>
      <c r="B30" s="128" t="s">
        <v>67</v>
      </c>
      <c r="C30" s="72" t="s">
        <v>74</v>
      </c>
      <c r="D30" s="57" t="s">
        <v>38</v>
      </c>
      <c r="E30" s="57" t="s">
        <v>54</v>
      </c>
      <c r="F30" s="57" t="s">
        <v>46</v>
      </c>
      <c r="G30" s="56">
        <v>1500</v>
      </c>
      <c r="H30" s="55"/>
      <c r="I30" s="55">
        <f t="shared" si="1"/>
        <v>1500</v>
      </c>
      <c r="J30" s="46"/>
      <c r="K30" s="46"/>
      <c r="L30" s="46"/>
      <c r="M30" s="46"/>
      <c r="N30" s="46"/>
      <c r="O30" s="46"/>
      <c r="P30" s="46"/>
      <c r="Q30" s="46"/>
    </row>
    <row r="31" spans="1:17" s="88" customFormat="1" ht="23.25" customHeight="1">
      <c r="A31" s="194"/>
      <c r="B31" s="128" t="s">
        <v>41</v>
      </c>
      <c r="C31" s="72" t="s">
        <v>124</v>
      </c>
      <c r="D31" s="57" t="s">
        <v>44</v>
      </c>
      <c r="E31" s="57" t="s">
        <v>43</v>
      </c>
      <c r="F31" s="57" t="s">
        <v>42</v>
      </c>
      <c r="G31" s="56">
        <v>300</v>
      </c>
      <c r="H31" s="55"/>
      <c r="I31" s="55">
        <f t="shared" si="1"/>
        <v>300</v>
      </c>
      <c r="J31" s="46"/>
      <c r="K31" s="46"/>
      <c r="L31" s="46"/>
      <c r="M31" s="46"/>
      <c r="N31" s="46"/>
      <c r="O31" s="46"/>
      <c r="P31" s="46"/>
      <c r="Q31" s="46"/>
    </row>
    <row r="32" spans="1:17" s="88" customFormat="1" ht="23.25" customHeight="1">
      <c r="A32" s="194"/>
      <c r="B32" s="128" t="s">
        <v>66</v>
      </c>
      <c r="C32" s="72" t="s">
        <v>123</v>
      </c>
      <c r="D32" s="57" t="s">
        <v>44</v>
      </c>
      <c r="E32" s="57" t="s">
        <v>43</v>
      </c>
      <c r="F32" s="57" t="s">
        <v>42</v>
      </c>
      <c r="G32" s="56">
        <v>3176.06</v>
      </c>
      <c r="H32" s="55"/>
      <c r="I32" s="55">
        <f t="shared" si="1"/>
        <v>3176.06</v>
      </c>
      <c r="J32" s="46"/>
      <c r="K32" s="46"/>
      <c r="L32" s="46"/>
      <c r="M32" s="46"/>
      <c r="N32" s="46"/>
      <c r="O32" s="46"/>
      <c r="P32" s="46"/>
      <c r="Q32" s="46"/>
    </row>
    <row r="33" spans="1:17" s="88" customFormat="1" ht="25.5" customHeight="1">
      <c r="A33" s="194"/>
      <c r="B33" s="71" t="s">
        <v>64</v>
      </c>
      <c r="C33" s="72" t="s">
        <v>122</v>
      </c>
      <c r="D33" s="57" t="s">
        <v>48</v>
      </c>
      <c r="E33" s="57" t="s">
        <v>108</v>
      </c>
      <c r="F33" s="57" t="s">
        <v>42</v>
      </c>
      <c r="G33" s="56">
        <v>3500</v>
      </c>
      <c r="H33" s="55"/>
      <c r="I33" s="55">
        <f t="shared" si="1"/>
        <v>3500</v>
      </c>
      <c r="J33" s="46"/>
      <c r="K33" s="46"/>
      <c r="L33" s="46"/>
      <c r="M33" s="46"/>
      <c r="N33" s="46"/>
      <c r="O33" s="46"/>
      <c r="P33" s="46"/>
      <c r="Q33" s="46"/>
    </row>
    <row r="34" spans="1:17" s="88" customFormat="1" ht="27.75" customHeight="1">
      <c r="A34" s="195"/>
      <c r="B34" s="152" t="s">
        <v>60</v>
      </c>
      <c r="C34" s="154" t="s">
        <v>49</v>
      </c>
      <c r="D34" s="57" t="s">
        <v>48</v>
      </c>
      <c r="E34" s="57" t="s">
        <v>47</v>
      </c>
      <c r="F34" s="57" t="s">
        <v>46</v>
      </c>
      <c r="G34" s="56">
        <v>1700</v>
      </c>
      <c r="H34" s="55">
        <v>0</v>
      </c>
      <c r="I34" s="55">
        <f t="shared" si="1"/>
        <v>1700</v>
      </c>
      <c r="J34" s="46"/>
      <c r="K34" s="46"/>
      <c r="L34" s="46"/>
      <c r="M34" s="46"/>
      <c r="N34" s="46"/>
      <c r="O34" s="46"/>
      <c r="P34" s="46"/>
      <c r="Q34" s="46"/>
    </row>
    <row r="35" spans="1:17" s="46" customFormat="1">
      <c r="A35" s="85" t="s">
        <v>41</v>
      </c>
      <c r="B35" s="84" t="s">
        <v>121</v>
      </c>
      <c r="C35" s="83"/>
      <c r="D35" s="82"/>
      <c r="E35" s="82"/>
      <c r="F35" s="82"/>
      <c r="G35" s="81">
        <f>SUM(G36:G41)</f>
        <v>21834.33</v>
      </c>
      <c r="H35" s="80"/>
      <c r="I35" s="80">
        <f>SUM(I36:I42)</f>
        <v>21834.33</v>
      </c>
    </row>
    <row r="36" spans="1:17" ht="36">
      <c r="A36" s="197"/>
      <c r="B36" s="71" t="s">
        <v>56</v>
      </c>
      <c r="C36" s="72" t="s">
        <v>120</v>
      </c>
      <c r="D36" s="57" t="s">
        <v>51</v>
      </c>
      <c r="E36" s="57" t="s">
        <v>50</v>
      </c>
      <c r="F36" s="57" t="s">
        <v>46</v>
      </c>
      <c r="G36" s="87">
        <v>500</v>
      </c>
      <c r="H36" s="86"/>
      <c r="I36" s="86">
        <f t="shared" ref="I36:I42" si="2">G36+H36</f>
        <v>500</v>
      </c>
    </row>
    <row r="37" spans="1:17" ht="15" customHeight="1">
      <c r="A37" s="197"/>
      <c r="B37" s="71" t="s">
        <v>53</v>
      </c>
      <c r="C37" s="63" t="s">
        <v>55</v>
      </c>
      <c r="D37" s="57" t="s">
        <v>38</v>
      </c>
      <c r="E37" s="57" t="s">
        <v>54</v>
      </c>
      <c r="F37" s="57" t="s">
        <v>42</v>
      </c>
      <c r="G37" s="87">
        <v>700</v>
      </c>
      <c r="H37" s="86"/>
      <c r="I37" s="86">
        <f t="shared" si="2"/>
        <v>700</v>
      </c>
    </row>
    <row r="38" spans="1:17" ht="12.75" customHeight="1">
      <c r="A38" s="197"/>
      <c r="B38" s="71" t="s">
        <v>68</v>
      </c>
      <c r="C38" s="64" t="s">
        <v>119</v>
      </c>
      <c r="D38" s="57" t="s">
        <v>48</v>
      </c>
      <c r="E38" s="57" t="s">
        <v>108</v>
      </c>
      <c r="F38" s="57" t="s">
        <v>42</v>
      </c>
      <c r="G38" s="87">
        <v>200</v>
      </c>
      <c r="H38" s="86"/>
      <c r="I38" s="86">
        <f t="shared" si="2"/>
        <v>200</v>
      </c>
    </row>
    <row r="39" spans="1:17" ht="29.25" customHeight="1">
      <c r="A39" s="197"/>
      <c r="B39" s="196" t="s">
        <v>67</v>
      </c>
      <c r="C39" s="191" t="s">
        <v>49</v>
      </c>
      <c r="D39" s="57" t="s">
        <v>48</v>
      </c>
      <c r="E39" s="57" t="s">
        <v>47</v>
      </c>
      <c r="F39" s="57" t="s">
        <v>42</v>
      </c>
      <c r="G39" s="87">
        <v>1481</v>
      </c>
      <c r="H39" s="86">
        <v>0</v>
      </c>
      <c r="I39" s="86">
        <f t="shared" si="2"/>
        <v>1481</v>
      </c>
    </row>
    <row r="40" spans="1:17" ht="15" customHeight="1">
      <c r="A40" s="197"/>
      <c r="B40" s="196"/>
      <c r="C40" s="191"/>
      <c r="D40" s="57" t="s">
        <v>48</v>
      </c>
      <c r="E40" s="57" t="s">
        <v>47</v>
      </c>
      <c r="F40" s="57" t="s">
        <v>46</v>
      </c>
      <c r="G40" s="87">
        <v>699</v>
      </c>
      <c r="H40" s="86">
        <v>-300</v>
      </c>
      <c r="I40" s="86">
        <f t="shared" si="2"/>
        <v>399</v>
      </c>
    </row>
    <row r="41" spans="1:17" ht="24">
      <c r="A41" s="197"/>
      <c r="B41" s="71" t="s">
        <v>41</v>
      </c>
      <c r="C41" s="63" t="s">
        <v>118</v>
      </c>
      <c r="D41" s="57" t="s">
        <v>62</v>
      </c>
      <c r="E41" s="57" t="s">
        <v>61</v>
      </c>
      <c r="F41" s="57" t="s">
        <v>36</v>
      </c>
      <c r="G41" s="87">
        <v>18254.330000000002</v>
      </c>
      <c r="H41" s="86"/>
      <c r="I41" s="86">
        <f t="shared" si="2"/>
        <v>18254.330000000002</v>
      </c>
    </row>
    <row r="42" spans="1:17" ht="24">
      <c r="A42" s="156"/>
      <c r="B42" s="157" t="s">
        <v>66</v>
      </c>
      <c r="C42" s="159" t="s">
        <v>194</v>
      </c>
      <c r="D42" s="57" t="s">
        <v>62</v>
      </c>
      <c r="E42" s="57" t="s">
        <v>61</v>
      </c>
      <c r="F42" s="57" t="s">
        <v>42</v>
      </c>
      <c r="G42" s="87">
        <v>0</v>
      </c>
      <c r="H42" s="86">
        <v>300</v>
      </c>
      <c r="I42" s="86">
        <f t="shared" si="2"/>
        <v>300</v>
      </c>
    </row>
    <row r="43" spans="1:17" s="46" customFormat="1">
      <c r="A43" s="85" t="s">
        <v>66</v>
      </c>
      <c r="B43" s="84" t="s">
        <v>117</v>
      </c>
      <c r="C43" s="83"/>
      <c r="D43" s="82" t="s">
        <v>2</v>
      </c>
      <c r="E43" s="82"/>
      <c r="F43" s="82"/>
      <c r="G43" s="81">
        <f>SUM(G44:G50)</f>
        <v>20158.349999999999</v>
      </c>
      <c r="H43" s="80"/>
      <c r="I43" s="80">
        <f>SUM(I44:I50)</f>
        <v>20158.349999999999</v>
      </c>
    </row>
    <row r="44" spans="1:17" s="46" customFormat="1" ht="24">
      <c r="A44" s="197"/>
      <c r="B44" s="71" t="s">
        <v>56</v>
      </c>
      <c r="C44" s="63" t="s">
        <v>116</v>
      </c>
      <c r="D44" s="57" t="s">
        <v>48</v>
      </c>
      <c r="E44" s="57" t="s">
        <v>47</v>
      </c>
      <c r="F44" s="57" t="s">
        <v>42</v>
      </c>
      <c r="G44" s="78">
        <v>2000</v>
      </c>
      <c r="H44" s="77"/>
      <c r="I44" s="77">
        <f t="shared" ref="I44:I50" si="3">G44+H44</f>
        <v>2000</v>
      </c>
    </row>
    <row r="45" spans="1:17" s="46" customFormat="1" ht="24">
      <c r="A45" s="197"/>
      <c r="B45" s="71" t="s">
        <v>53</v>
      </c>
      <c r="C45" s="72" t="s">
        <v>85</v>
      </c>
      <c r="D45" s="57" t="s">
        <v>44</v>
      </c>
      <c r="E45" s="57" t="s">
        <v>43</v>
      </c>
      <c r="F45" s="57" t="s">
        <v>84</v>
      </c>
      <c r="G45" s="78">
        <v>3000</v>
      </c>
      <c r="H45" s="77"/>
      <c r="I45" s="77">
        <f t="shared" si="3"/>
        <v>3000</v>
      </c>
    </row>
    <row r="46" spans="1:17" s="54" customFormat="1" ht="27" customHeight="1">
      <c r="A46" s="197"/>
      <c r="B46" s="71" t="s">
        <v>68</v>
      </c>
      <c r="C46" s="63" t="s">
        <v>115</v>
      </c>
      <c r="D46" s="57" t="s">
        <v>51</v>
      </c>
      <c r="E46" s="57" t="s">
        <v>50</v>
      </c>
      <c r="F46" s="57" t="s">
        <v>42</v>
      </c>
      <c r="G46" s="56">
        <v>3000</v>
      </c>
      <c r="H46" s="55"/>
      <c r="I46" s="77">
        <f t="shared" si="3"/>
        <v>3000</v>
      </c>
    </row>
    <row r="47" spans="1:17" s="54" customFormat="1" ht="15" customHeight="1">
      <c r="A47" s="197"/>
      <c r="B47" s="196" t="s">
        <v>67</v>
      </c>
      <c r="C47" s="191" t="s">
        <v>49</v>
      </c>
      <c r="D47" s="57" t="s">
        <v>48</v>
      </c>
      <c r="E47" s="57" t="s">
        <v>47</v>
      </c>
      <c r="F47" s="57" t="s">
        <v>42</v>
      </c>
      <c r="G47" s="56">
        <v>984</v>
      </c>
      <c r="H47" s="55">
        <v>0</v>
      </c>
      <c r="I47" s="77">
        <f t="shared" si="3"/>
        <v>984</v>
      </c>
    </row>
    <row r="48" spans="1:17" s="54" customFormat="1" ht="15" customHeight="1">
      <c r="A48" s="197"/>
      <c r="B48" s="196"/>
      <c r="C48" s="191"/>
      <c r="D48" s="57" t="s">
        <v>48</v>
      </c>
      <c r="E48" s="57" t="s">
        <v>47</v>
      </c>
      <c r="F48" s="57" t="s">
        <v>46</v>
      </c>
      <c r="G48" s="56">
        <v>1016</v>
      </c>
      <c r="H48" s="55">
        <v>0</v>
      </c>
      <c r="I48" s="77">
        <f t="shared" si="3"/>
        <v>1016</v>
      </c>
    </row>
    <row r="49" spans="1:9" s="46" customFormat="1" ht="30.75" customHeight="1">
      <c r="A49" s="197"/>
      <c r="B49" s="71" t="s">
        <v>41</v>
      </c>
      <c r="C49" s="63" t="s">
        <v>55</v>
      </c>
      <c r="D49" s="79" t="s">
        <v>38</v>
      </c>
      <c r="E49" s="79" t="s">
        <v>54</v>
      </c>
      <c r="F49" s="79" t="s">
        <v>42</v>
      </c>
      <c r="G49" s="78">
        <v>600</v>
      </c>
      <c r="H49" s="77"/>
      <c r="I49" s="77">
        <f t="shared" si="3"/>
        <v>600</v>
      </c>
    </row>
    <row r="50" spans="1:9" s="46" customFormat="1" ht="30.75" customHeight="1">
      <c r="A50" s="197"/>
      <c r="B50" s="71" t="s">
        <v>66</v>
      </c>
      <c r="C50" s="72" t="s">
        <v>114</v>
      </c>
      <c r="D50" s="79" t="s">
        <v>62</v>
      </c>
      <c r="E50" s="79" t="s">
        <v>113</v>
      </c>
      <c r="F50" s="79" t="s">
        <v>36</v>
      </c>
      <c r="G50" s="78">
        <v>9558.35</v>
      </c>
      <c r="H50" s="77"/>
      <c r="I50" s="77">
        <f t="shared" si="3"/>
        <v>9558.35</v>
      </c>
    </row>
    <row r="51" spans="1:9" s="46" customFormat="1">
      <c r="A51" s="70" t="s">
        <v>64</v>
      </c>
      <c r="B51" s="69" t="s">
        <v>112</v>
      </c>
      <c r="C51" s="68"/>
      <c r="D51" s="67"/>
      <c r="E51" s="67"/>
      <c r="F51" s="67"/>
      <c r="G51" s="76">
        <f>SUM(G52:G57)</f>
        <v>20717.010000000002</v>
      </c>
      <c r="H51" s="75"/>
      <c r="I51" s="75">
        <f>SUM(I52:I57)</f>
        <v>20717.010000000002</v>
      </c>
    </row>
    <row r="52" spans="1:9" s="46" customFormat="1" ht="12.75" customHeight="1">
      <c r="A52" s="200"/>
      <c r="B52" s="71" t="s">
        <v>56</v>
      </c>
      <c r="C52" s="63" t="s">
        <v>55</v>
      </c>
      <c r="D52" s="79" t="s">
        <v>38</v>
      </c>
      <c r="E52" s="79" t="s">
        <v>54</v>
      </c>
      <c r="F52" s="79" t="s">
        <v>42</v>
      </c>
      <c r="G52" s="78">
        <v>1300</v>
      </c>
      <c r="H52" s="77"/>
      <c r="I52" s="77">
        <f t="shared" ref="I52:I57" si="4">G52+H52</f>
        <v>1300</v>
      </c>
    </row>
    <row r="53" spans="1:9" s="46" customFormat="1" ht="15" customHeight="1">
      <c r="A53" s="200"/>
      <c r="B53" s="196" t="s">
        <v>53</v>
      </c>
      <c r="C53" s="201" t="s">
        <v>111</v>
      </c>
      <c r="D53" s="79" t="s">
        <v>51</v>
      </c>
      <c r="E53" s="79" t="s">
        <v>50</v>
      </c>
      <c r="F53" s="79" t="s">
        <v>42</v>
      </c>
      <c r="G53" s="78">
        <v>650</v>
      </c>
      <c r="H53" s="77"/>
      <c r="I53" s="77">
        <f t="shared" si="4"/>
        <v>650</v>
      </c>
    </row>
    <row r="54" spans="1:9" s="46" customFormat="1" ht="15" customHeight="1">
      <c r="A54" s="200"/>
      <c r="B54" s="196"/>
      <c r="C54" s="201"/>
      <c r="D54" s="79" t="s">
        <v>51</v>
      </c>
      <c r="E54" s="79" t="s">
        <v>50</v>
      </c>
      <c r="F54" s="79" t="s">
        <v>46</v>
      </c>
      <c r="G54" s="78">
        <v>650</v>
      </c>
      <c r="H54" s="77"/>
      <c r="I54" s="77">
        <f t="shared" si="4"/>
        <v>650</v>
      </c>
    </row>
    <row r="55" spans="1:9" s="46" customFormat="1" ht="34.5" customHeight="1">
      <c r="A55" s="200"/>
      <c r="B55" s="71" t="s">
        <v>68</v>
      </c>
      <c r="C55" s="63" t="s">
        <v>110</v>
      </c>
      <c r="D55" s="79" t="s">
        <v>62</v>
      </c>
      <c r="E55" s="79" t="s">
        <v>61</v>
      </c>
      <c r="F55" s="79" t="s">
        <v>36</v>
      </c>
      <c r="G55" s="78">
        <v>16117.01</v>
      </c>
      <c r="H55" s="77"/>
      <c r="I55" s="77">
        <f t="shared" si="4"/>
        <v>16117.01</v>
      </c>
    </row>
    <row r="56" spans="1:9" s="46" customFormat="1" ht="15" customHeight="1">
      <c r="A56" s="200"/>
      <c r="B56" s="196" t="s">
        <v>67</v>
      </c>
      <c r="C56" s="201" t="s">
        <v>109</v>
      </c>
      <c r="D56" s="79" t="s">
        <v>48</v>
      </c>
      <c r="E56" s="79" t="s">
        <v>108</v>
      </c>
      <c r="F56" s="79" t="s">
        <v>42</v>
      </c>
      <c r="G56" s="78">
        <v>1000</v>
      </c>
      <c r="H56" s="77"/>
      <c r="I56" s="77">
        <f t="shared" si="4"/>
        <v>1000</v>
      </c>
    </row>
    <row r="57" spans="1:9" s="46" customFormat="1" ht="12" customHeight="1">
      <c r="A57" s="200"/>
      <c r="B57" s="196"/>
      <c r="C57" s="201"/>
      <c r="D57" s="79" t="s">
        <v>48</v>
      </c>
      <c r="E57" s="79" t="s">
        <v>108</v>
      </c>
      <c r="F57" s="79" t="s">
        <v>46</v>
      </c>
      <c r="G57" s="78">
        <v>1000</v>
      </c>
      <c r="H57" s="77"/>
      <c r="I57" s="77">
        <f t="shared" si="4"/>
        <v>1000</v>
      </c>
    </row>
    <row r="58" spans="1:9" s="54" customFormat="1">
      <c r="A58" s="70" t="s">
        <v>60</v>
      </c>
      <c r="B58" s="69" t="s">
        <v>107</v>
      </c>
      <c r="C58" s="68"/>
      <c r="D58" s="67"/>
      <c r="E58" s="67"/>
      <c r="F58" s="67"/>
      <c r="G58" s="76">
        <f>SUM(G59:G69)</f>
        <v>25884.62</v>
      </c>
      <c r="H58" s="75"/>
      <c r="I58" s="75">
        <f>SUM(I59:I69)</f>
        <v>25884.62</v>
      </c>
    </row>
    <row r="59" spans="1:9" s="54" customFormat="1" ht="12.75" customHeight="1">
      <c r="A59" s="197"/>
      <c r="B59" s="71" t="s">
        <v>56</v>
      </c>
      <c r="C59" s="63" t="s">
        <v>106</v>
      </c>
      <c r="D59" s="57" t="s">
        <v>51</v>
      </c>
      <c r="E59" s="57" t="s">
        <v>50</v>
      </c>
      <c r="F59" s="57" t="s">
        <v>42</v>
      </c>
      <c r="G59" s="56">
        <v>300</v>
      </c>
      <c r="H59" s="55"/>
      <c r="I59" s="55">
        <f t="shared" ref="I59:I69" si="5">G59+H59</f>
        <v>300</v>
      </c>
    </row>
    <row r="60" spans="1:9" s="54" customFormat="1" ht="15" customHeight="1">
      <c r="A60" s="197"/>
      <c r="B60" s="196" t="s">
        <v>53</v>
      </c>
      <c r="C60" s="191" t="s">
        <v>49</v>
      </c>
      <c r="D60" s="57" t="s">
        <v>48</v>
      </c>
      <c r="E60" s="57" t="s">
        <v>47</v>
      </c>
      <c r="F60" s="57" t="s">
        <v>42</v>
      </c>
      <c r="G60" s="56">
        <v>300</v>
      </c>
      <c r="H60" s="55">
        <v>0</v>
      </c>
      <c r="I60" s="55">
        <f t="shared" si="5"/>
        <v>300</v>
      </c>
    </row>
    <row r="61" spans="1:9" s="54" customFormat="1" ht="15" customHeight="1">
      <c r="A61" s="197"/>
      <c r="B61" s="196"/>
      <c r="C61" s="191"/>
      <c r="D61" s="57" t="s">
        <v>48</v>
      </c>
      <c r="E61" s="57" t="s">
        <v>47</v>
      </c>
      <c r="F61" s="57" t="s">
        <v>46</v>
      </c>
      <c r="G61" s="56">
        <v>2000</v>
      </c>
      <c r="H61" s="55">
        <v>0</v>
      </c>
      <c r="I61" s="55">
        <f t="shared" si="5"/>
        <v>2000</v>
      </c>
    </row>
    <row r="62" spans="1:9" s="54" customFormat="1" ht="24" customHeight="1">
      <c r="A62" s="197"/>
      <c r="B62" s="202" t="s">
        <v>68</v>
      </c>
      <c r="C62" s="198" t="s">
        <v>105</v>
      </c>
      <c r="D62" s="57" t="s">
        <v>38</v>
      </c>
      <c r="E62" s="57" t="s">
        <v>104</v>
      </c>
      <c r="F62" s="57" t="s">
        <v>46</v>
      </c>
      <c r="G62" s="56">
        <v>3784.62</v>
      </c>
      <c r="H62" s="55"/>
      <c r="I62" s="55">
        <f t="shared" si="5"/>
        <v>3784.62</v>
      </c>
    </row>
    <row r="63" spans="1:9" s="54" customFormat="1" ht="15" customHeight="1">
      <c r="A63" s="197"/>
      <c r="B63" s="203"/>
      <c r="C63" s="199"/>
      <c r="D63" s="57" t="s">
        <v>38</v>
      </c>
      <c r="E63" s="57" t="s">
        <v>104</v>
      </c>
      <c r="F63" s="57" t="s">
        <v>42</v>
      </c>
      <c r="G63" s="56">
        <v>3000</v>
      </c>
      <c r="H63" s="55"/>
      <c r="I63" s="55">
        <f t="shared" si="5"/>
        <v>3000</v>
      </c>
    </row>
    <row r="64" spans="1:9" s="54" customFormat="1" ht="25.5" customHeight="1">
      <c r="A64" s="197"/>
      <c r="B64" s="71" t="s">
        <v>67</v>
      </c>
      <c r="C64" s="63" t="s">
        <v>103</v>
      </c>
      <c r="D64" s="57" t="s">
        <v>48</v>
      </c>
      <c r="E64" s="57" t="s">
        <v>47</v>
      </c>
      <c r="F64" s="57" t="s">
        <v>42</v>
      </c>
      <c r="G64" s="56">
        <v>4000</v>
      </c>
      <c r="H64" s="55"/>
      <c r="I64" s="55">
        <f t="shared" si="5"/>
        <v>4000</v>
      </c>
    </row>
    <row r="65" spans="1:9" s="54" customFormat="1" ht="36">
      <c r="A65" s="197"/>
      <c r="B65" s="71" t="s">
        <v>41</v>
      </c>
      <c r="C65" s="63" t="s">
        <v>102</v>
      </c>
      <c r="D65" s="57" t="s">
        <v>62</v>
      </c>
      <c r="E65" s="57" t="s">
        <v>61</v>
      </c>
      <c r="F65" s="57" t="s">
        <v>42</v>
      </c>
      <c r="G65" s="56">
        <v>3000</v>
      </c>
      <c r="H65" s="55"/>
      <c r="I65" s="55">
        <f t="shared" si="5"/>
        <v>3000</v>
      </c>
    </row>
    <row r="66" spans="1:9" s="54" customFormat="1" ht="15" customHeight="1">
      <c r="A66" s="197"/>
      <c r="B66" s="71" t="s">
        <v>66</v>
      </c>
      <c r="C66" s="63" t="s">
        <v>101</v>
      </c>
      <c r="D66" s="57" t="s">
        <v>62</v>
      </c>
      <c r="E66" s="57" t="s">
        <v>61</v>
      </c>
      <c r="F66" s="57" t="s">
        <v>42</v>
      </c>
      <c r="G66" s="56">
        <v>2000</v>
      </c>
      <c r="H66" s="55"/>
      <c r="I66" s="55">
        <f t="shared" si="5"/>
        <v>2000</v>
      </c>
    </row>
    <row r="67" spans="1:9" s="54" customFormat="1" ht="24" customHeight="1">
      <c r="A67" s="197"/>
      <c r="B67" s="71" t="s">
        <v>64</v>
      </c>
      <c r="C67" s="63" t="s">
        <v>100</v>
      </c>
      <c r="D67" s="57" t="s">
        <v>48</v>
      </c>
      <c r="E67" s="57" t="s">
        <v>47</v>
      </c>
      <c r="F67" s="57" t="s">
        <v>42</v>
      </c>
      <c r="G67" s="56">
        <v>1000</v>
      </c>
      <c r="H67" s="55"/>
      <c r="I67" s="55">
        <f t="shared" si="5"/>
        <v>1000</v>
      </c>
    </row>
    <row r="68" spans="1:9" s="54" customFormat="1" ht="24">
      <c r="A68" s="197"/>
      <c r="B68" s="71" t="s">
        <v>60</v>
      </c>
      <c r="C68" s="63" t="s">
        <v>99</v>
      </c>
      <c r="D68" s="57" t="s">
        <v>95</v>
      </c>
      <c r="E68" s="57" t="s">
        <v>94</v>
      </c>
      <c r="F68" s="57" t="s">
        <v>46</v>
      </c>
      <c r="G68" s="56">
        <v>3500</v>
      </c>
      <c r="H68" s="55"/>
      <c r="I68" s="55">
        <f t="shared" si="5"/>
        <v>3500</v>
      </c>
    </row>
    <row r="69" spans="1:9" s="54" customFormat="1" ht="24">
      <c r="A69" s="197"/>
      <c r="B69" s="71" t="s">
        <v>97</v>
      </c>
      <c r="C69" s="63" t="s">
        <v>98</v>
      </c>
      <c r="D69" s="57" t="s">
        <v>62</v>
      </c>
      <c r="E69" s="57" t="s">
        <v>61</v>
      </c>
      <c r="F69" s="57" t="s">
        <v>42</v>
      </c>
      <c r="G69" s="56">
        <v>3000</v>
      </c>
      <c r="H69" s="55"/>
      <c r="I69" s="55">
        <f t="shared" si="5"/>
        <v>3000</v>
      </c>
    </row>
    <row r="70" spans="1:9" s="54" customFormat="1" ht="11.25" customHeight="1">
      <c r="A70" s="70" t="s">
        <v>97</v>
      </c>
      <c r="B70" s="69" t="s">
        <v>96</v>
      </c>
      <c r="C70" s="68"/>
      <c r="D70" s="67"/>
      <c r="E70" s="67"/>
      <c r="F70" s="67"/>
      <c r="G70" s="76">
        <f>SUM(G71:G75)</f>
        <v>18715.14</v>
      </c>
      <c r="H70" s="75"/>
      <c r="I70" s="75">
        <f>SUM(I71:I75)</f>
        <v>18715.14</v>
      </c>
    </row>
    <row r="71" spans="1:9" s="46" customFormat="1" ht="12.75" customHeight="1">
      <c r="A71" s="197"/>
      <c r="B71" s="71" t="s">
        <v>56</v>
      </c>
      <c r="C71" s="63" t="s">
        <v>55</v>
      </c>
      <c r="D71" s="57" t="s">
        <v>38</v>
      </c>
      <c r="E71" s="57" t="s">
        <v>54</v>
      </c>
      <c r="F71" s="57" t="s">
        <v>42</v>
      </c>
      <c r="G71" s="56">
        <v>600</v>
      </c>
      <c r="H71" s="55"/>
      <c r="I71" s="55">
        <f>G71+H71</f>
        <v>600</v>
      </c>
    </row>
    <row r="72" spans="1:9" s="54" customFormat="1" ht="15" customHeight="1">
      <c r="A72" s="197"/>
      <c r="B72" s="196" t="s">
        <v>53</v>
      </c>
      <c r="C72" s="191" t="s">
        <v>49</v>
      </c>
      <c r="D72" s="57" t="s">
        <v>48</v>
      </c>
      <c r="E72" s="57" t="s">
        <v>47</v>
      </c>
      <c r="F72" s="57" t="s">
        <v>42</v>
      </c>
      <c r="G72" s="56">
        <v>200</v>
      </c>
      <c r="H72" s="55">
        <v>0</v>
      </c>
      <c r="I72" s="55">
        <f>G72+H72</f>
        <v>200</v>
      </c>
    </row>
    <row r="73" spans="1:9" s="54" customFormat="1" ht="15" customHeight="1">
      <c r="A73" s="197"/>
      <c r="B73" s="196"/>
      <c r="C73" s="191"/>
      <c r="D73" s="57" t="s">
        <v>48</v>
      </c>
      <c r="E73" s="57" t="s">
        <v>47</v>
      </c>
      <c r="F73" s="57" t="s">
        <v>46</v>
      </c>
      <c r="G73" s="56">
        <v>1800</v>
      </c>
      <c r="H73" s="55"/>
      <c r="I73" s="55">
        <f>G73+H73</f>
        <v>1800</v>
      </c>
    </row>
    <row r="74" spans="1:9" s="54" customFormat="1" ht="28.5" customHeight="1">
      <c r="A74" s="197"/>
      <c r="B74" s="71" t="s">
        <v>68</v>
      </c>
      <c r="C74" s="58" t="s">
        <v>166</v>
      </c>
      <c r="D74" s="57" t="s">
        <v>95</v>
      </c>
      <c r="E74" s="57" t="s">
        <v>94</v>
      </c>
      <c r="F74" s="57" t="s">
        <v>84</v>
      </c>
      <c r="G74" s="56">
        <v>3700</v>
      </c>
      <c r="H74" s="55"/>
      <c r="I74" s="55">
        <f>G74+H74</f>
        <v>3700</v>
      </c>
    </row>
    <row r="75" spans="1:9" s="54" customFormat="1" ht="38.25">
      <c r="A75" s="197"/>
      <c r="B75" s="71" t="s">
        <v>67</v>
      </c>
      <c r="C75" s="58" t="s">
        <v>93</v>
      </c>
      <c r="D75" s="57" t="s">
        <v>51</v>
      </c>
      <c r="E75" s="57" t="s">
        <v>50</v>
      </c>
      <c r="F75" s="57" t="s">
        <v>42</v>
      </c>
      <c r="G75" s="56">
        <v>12415.14</v>
      </c>
      <c r="H75" s="55"/>
      <c r="I75" s="55">
        <f>G75+H75</f>
        <v>12415.14</v>
      </c>
    </row>
    <row r="76" spans="1:9" s="54" customFormat="1">
      <c r="A76" s="70" t="s">
        <v>92</v>
      </c>
      <c r="B76" s="69" t="s">
        <v>91</v>
      </c>
      <c r="C76" s="68"/>
      <c r="D76" s="67"/>
      <c r="E76" s="67"/>
      <c r="F76" s="67"/>
      <c r="G76" s="76">
        <f>SUM(G77:G82)</f>
        <v>13035.42</v>
      </c>
      <c r="H76" s="75"/>
      <c r="I76" s="75">
        <f>SUM(I77:I82)</f>
        <v>13035.42</v>
      </c>
    </row>
    <row r="77" spans="1:9" s="54" customFormat="1" ht="12.75" customHeight="1">
      <c r="A77" s="197"/>
      <c r="B77" s="196" t="s">
        <v>56</v>
      </c>
      <c r="C77" s="191" t="s">
        <v>49</v>
      </c>
      <c r="D77" s="57" t="s">
        <v>48</v>
      </c>
      <c r="E77" s="57" t="s">
        <v>47</v>
      </c>
      <c r="F77" s="57" t="s">
        <v>42</v>
      </c>
      <c r="G77" s="56">
        <v>998.65</v>
      </c>
      <c r="H77" s="55"/>
      <c r="I77" s="55">
        <f t="shared" ref="I77:I82" si="6">G77+H77</f>
        <v>998.65</v>
      </c>
    </row>
    <row r="78" spans="1:9" s="54" customFormat="1" ht="15" customHeight="1">
      <c r="A78" s="197"/>
      <c r="B78" s="196"/>
      <c r="C78" s="191"/>
      <c r="D78" s="57" t="s">
        <v>48</v>
      </c>
      <c r="E78" s="57" t="s">
        <v>47</v>
      </c>
      <c r="F78" s="57" t="s">
        <v>46</v>
      </c>
      <c r="G78" s="56">
        <v>301.35000000000002</v>
      </c>
      <c r="H78" s="55">
        <v>0</v>
      </c>
      <c r="I78" s="55">
        <f t="shared" si="6"/>
        <v>301.35000000000002</v>
      </c>
    </row>
    <row r="79" spans="1:9" s="54" customFormat="1" ht="25.5">
      <c r="A79" s="197"/>
      <c r="B79" s="71" t="s">
        <v>53</v>
      </c>
      <c r="C79" s="58" t="s">
        <v>90</v>
      </c>
      <c r="D79" s="57" t="s">
        <v>62</v>
      </c>
      <c r="E79" s="57" t="s">
        <v>61</v>
      </c>
      <c r="F79" s="57" t="s">
        <v>36</v>
      </c>
      <c r="G79" s="56">
        <v>3000</v>
      </c>
      <c r="H79" s="55"/>
      <c r="I79" s="55">
        <f t="shared" si="6"/>
        <v>3000</v>
      </c>
    </row>
    <row r="80" spans="1:9" s="54" customFormat="1" ht="25.5">
      <c r="A80" s="197"/>
      <c r="B80" s="71" t="s">
        <v>68</v>
      </c>
      <c r="C80" s="58" t="s">
        <v>89</v>
      </c>
      <c r="D80" s="57" t="s">
        <v>62</v>
      </c>
      <c r="E80" s="57" t="s">
        <v>61</v>
      </c>
      <c r="F80" s="57" t="s">
        <v>42</v>
      </c>
      <c r="G80" s="56">
        <v>300</v>
      </c>
      <c r="H80" s="55"/>
      <c r="I80" s="55">
        <f t="shared" si="6"/>
        <v>300</v>
      </c>
    </row>
    <row r="81" spans="1:9" s="54" customFormat="1" ht="25.5" customHeight="1">
      <c r="A81" s="197"/>
      <c r="B81" s="71" t="s">
        <v>67</v>
      </c>
      <c r="C81" s="58" t="s">
        <v>88</v>
      </c>
      <c r="D81" s="57" t="s">
        <v>48</v>
      </c>
      <c r="E81" s="57" t="s">
        <v>47</v>
      </c>
      <c r="F81" s="57" t="s">
        <v>42</v>
      </c>
      <c r="G81" s="56">
        <v>1000</v>
      </c>
      <c r="H81" s="55"/>
      <c r="I81" s="55">
        <f t="shared" si="6"/>
        <v>1000</v>
      </c>
    </row>
    <row r="82" spans="1:9" s="54" customFormat="1" ht="25.5">
      <c r="A82" s="122"/>
      <c r="B82" s="123" t="s">
        <v>41</v>
      </c>
      <c r="C82" s="121" t="s">
        <v>150</v>
      </c>
      <c r="D82" s="57" t="s">
        <v>62</v>
      </c>
      <c r="E82" s="57" t="s">
        <v>113</v>
      </c>
      <c r="F82" s="57" t="s">
        <v>36</v>
      </c>
      <c r="G82" s="56">
        <v>7435.42</v>
      </c>
      <c r="H82" s="55"/>
      <c r="I82" s="55">
        <f t="shared" si="6"/>
        <v>7435.42</v>
      </c>
    </row>
    <row r="83" spans="1:9" s="54" customFormat="1">
      <c r="A83" s="70" t="s">
        <v>87</v>
      </c>
      <c r="B83" s="69" t="s">
        <v>86</v>
      </c>
      <c r="C83" s="68"/>
      <c r="D83" s="67"/>
      <c r="E83" s="67"/>
      <c r="F83" s="67"/>
      <c r="G83" s="66">
        <f>SUM(G84:G94)</f>
        <v>23044.760000000002</v>
      </c>
      <c r="H83" s="65"/>
      <c r="I83" s="65">
        <f>SUM(I84:I94)</f>
        <v>23044.760000000002</v>
      </c>
    </row>
    <row r="84" spans="1:9" s="54" customFormat="1" ht="28.5" customHeight="1">
      <c r="A84" s="70"/>
      <c r="B84" s="143" t="s">
        <v>56</v>
      </c>
      <c r="C84" s="144" t="s">
        <v>183</v>
      </c>
      <c r="D84" s="57" t="s">
        <v>95</v>
      </c>
      <c r="E84" s="57" t="s">
        <v>94</v>
      </c>
      <c r="F84" s="57" t="s">
        <v>46</v>
      </c>
      <c r="G84" s="56">
        <v>3000</v>
      </c>
      <c r="H84" s="55"/>
      <c r="I84" s="55">
        <f>G84+H84</f>
        <v>3000</v>
      </c>
    </row>
    <row r="85" spans="1:9" s="54" customFormat="1" ht="28.5" customHeight="1">
      <c r="A85" s="197"/>
      <c r="B85" s="64" t="s">
        <v>53</v>
      </c>
      <c r="C85" s="72" t="s">
        <v>85</v>
      </c>
      <c r="D85" s="57" t="s">
        <v>44</v>
      </c>
      <c r="E85" s="57" t="s">
        <v>43</v>
      </c>
      <c r="F85" s="57" t="s">
        <v>84</v>
      </c>
      <c r="G85" s="56">
        <v>3000</v>
      </c>
      <c r="H85" s="55"/>
      <c r="I85" s="55">
        <f t="shared" ref="I85:I94" si="7">G85+H85</f>
        <v>3000</v>
      </c>
    </row>
    <row r="86" spans="1:9" s="54" customFormat="1" ht="12.75" customHeight="1">
      <c r="A86" s="197"/>
      <c r="B86" s="204">
        <v>3</v>
      </c>
      <c r="C86" s="191" t="s">
        <v>49</v>
      </c>
      <c r="D86" s="57" t="s">
        <v>48</v>
      </c>
      <c r="E86" s="57" t="s">
        <v>47</v>
      </c>
      <c r="F86" s="57" t="s">
        <v>42</v>
      </c>
      <c r="G86" s="56">
        <v>1000</v>
      </c>
      <c r="H86" s="55"/>
      <c r="I86" s="55">
        <f t="shared" si="7"/>
        <v>1000</v>
      </c>
    </row>
    <row r="87" spans="1:9" s="54" customFormat="1" ht="12.75" customHeight="1">
      <c r="A87" s="197"/>
      <c r="B87" s="204"/>
      <c r="C87" s="191"/>
      <c r="D87" s="57" t="s">
        <v>48</v>
      </c>
      <c r="E87" s="57" t="s">
        <v>47</v>
      </c>
      <c r="F87" s="57" t="s">
        <v>46</v>
      </c>
      <c r="G87" s="56">
        <v>1300</v>
      </c>
      <c r="H87" s="55"/>
      <c r="I87" s="55">
        <f t="shared" si="7"/>
        <v>1300</v>
      </c>
    </row>
    <row r="88" spans="1:9" s="54" customFormat="1" ht="54.75" customHeight="1">
      <c r="A88" s="197"/>
      <c r="B88" s="204">
        <v>4</v>
      </c>
      <c r="C88" s="205" t="s">
        <v>83</v>
      </c>
      <c r="D88" s="57" t="s">
        <v>51</v>
      </c>
      <c r="E88" s="57" t="s">
        <v>81</v>
      </c>
      <c r="F88" s="57" t="s">
        <v>42</v>
      </c>
      <c r="G88" s="56">
        <v>500</v>
      </c>
      <c r="H88" s="55"/>
      <c r="I88" s="55">
        <f t="shared" si="7"/>
        <v>500</v>
      </c>
    </row>
    <row r="89" spans="1:9" s="54" customFormat="1" ht="30" customHeight="1">
      <c r="A89" s="197"/>
      <c r="B89" s="204"/>
      <c r="C89" s="205"/>
      <c r="D89" s="57" t="s">
        <v>51</v>
      </c>
      <c r="E89" s="57" t="s">
        <v>81</v>
      </c>
      <c r="F89" s="57" t="s">
        <v>46</v>
      </c>
      <c r="G89" s="56">
        <v>1800</v>
      </c>
      <c r="H89" s="55"/>
      <c r="I89" s="55">
        <f t="shared" si="7"/>
        <v>1800</v>
      </c>
    </row>
    <row r="90" spans="1:9" s="54" customFormat="1" ht="23.25" customHeight="1">
      <c r="A90" s="197"/>
      <c r="B90" s="204">
        <v>5</v>
      </c>
      <c r="C90" s="205" t="s">
        <v>82</v>
      </c>
      <c r="D90" s="57" t="s">
        <v>51</v>
      </c>
      <c r="E90" s="57" t="s">
        <v>81</v>
      </c>
      <c r="F90" s="57" t="s">
        <v>42</v>
      </c>
      <c r="G90" s="56">
        <v>500</v>
      </c>
      <c r="H90" s="55"/>
      <c r="I90" s="55">
        <f t="shared" si="7"/>
        <v>500</v>
      </c>
    </row>
    <row r="91" spans="1:9" s="54" customFormat="1" ht="12.75" customHeight="1">
      <c r="A91" s="197"/>
      <c r="B91" s="204"/>
      <c r="C91" s="205"/>
      <c r="D91" s="57" t="s">
        <v>51</v>
      </c>
      <c r="E91" s="57" t="s">
        <v>81</v>
      </c>
      <c r="F91" s="57" t="s">
        <v>46</v>
      </c>
      <c r="G91" s="56">
        <v>1800</v>
      </c>
      <c r="H91" s="55"/>
      <c r="I91" s="55">
        <f t="shared" si="7"/>
        <v>1800</v>
      </c>
    </row>
    <row r="92" spans="1:9" s="54" customFormat="1" ht="12.75" customHeight="1">
      <c r="A92" s="197"/>
      <c r="B92" s="59">
        <v>6</v>
      </c>
      <c r="C92" s="63" t="s">
        <v>55</v>
      </c>
      <c r="D92" s="57" t="s">
        <v>38</v>
      </c>
      <c r="E92" s="57" t="s">
        <v>54</v>
      </c>
      <c r="F92" s="57" t="s">
        <v>42</v>
      </c>
      <c r="G92" s="56">
        <v>1000</v>
      </c>
      <c r="H92" s="55"/>
      <c r="I92" s="55">
        <f t="shared" si="7"/>
        <v>1000</v>
      </c>
    </row>
    <row r="93" spans="1:9" s="54" customFormat="1" ht="24.75" customHeight="1">
      <c r="A93" s="197"/>
      <c r="B93" s="59">
        <v>7</v>
      </c>
      <c r="C93" s="58" t="s">
        <v>80</v>
      </c>
      <c r="D93" s="57" t="s">
        <v>51</v>
      </c>
      <c r="E93" s="57" t="s">
        <v>50</v>
      </c>
      <c r="F93" s="57" t="s">
        <v>42</v>
      </c>
      <c r="G93" s="56">
        <v>644.76</v>
      </c>
      <c r="H93" s="55"/>
      <c r="I93" s="55">
        <f t="shared" si="7"/>
        <v>644.76</v>
      </c>
    </row>
    <row r="94" spans="1:9" s="54" customFormat="1" ht="37.5" customHeight="1">
      <c r="A94" s="74"/>
      <c r="B94" s="59">
        <v>8</v>
      </c>
      <c r="C94" s="58" t="s">
        <v>79</v>
      </c>
      <c r="D94" s="57" t="s">
        <v>62</v>
      </c>
      <c r="E94" s="57" t="s">
        <v>61</v>
      </c>
      <c r="F94" s="57" t="s">
        <v>36</v>
      </c>
      <c r="G94" s="56">
        <v>8500</v>
      </c>
      <c r="H94" s="55"/>
      <c r="I94" s="55">
        <f t="shared" si="7"/>
        <v>8500</v>
      </c>
    </row>
    <row r="95" spans="1:9" s="73" customFormat="1">
      <c r="A95" s="70" t="s">
        <v>78</v>
      </c>
      <c r="B95" s="69" t="s">
        <v>77</v>
      </c>
      <c r="C95" s="68"/>
      <c r="D95" s="67"/>
      <c r="E95" s="67"/>
      <c r="F95" s="67"/>
      <c r="G95" s="66">
        <f>SUM(G96:G100)</f>
        <v>14757.96</v>
      </c>
      <c r="H95" s="65"/>
      <c r="I95" s="65">
        <f>SUM(I96:I100)</f>
        <v>14757.96</v>
      </c>
    </row>
    <row r="96" spans="1:9" s="73" customFormat="1" ht="69.75" customHeight="1">
      <c r="A96" s="197"/>
      <c r="B96" s="64" t="s">
        <v>56</v>
      </c>
      <c r="C96" s="58" t="s">
        <v>76</v>
      </c>
      <c r="D96" s="57" t="s">
        <v>48</v>
      </c>
      <c r="E96" s="57" t="s">
        <v>47</v>
      </c>
      <c r="F96" s="57" t="s">
        <v>42</v>
      </c>
      <c r="G96" s="56">
        <v>1118</v>
      </c>
      <c r="H96" s="55">
        <v>0</v>
      </c>
      <c r="I96" s="55">
        <f>G96+H96</f>
        <v>1118</v>
      </c>
    </row>
    <row r="97" spans="1:9" s="73" customFormat="1" ht="69.75" customHeight="1">
      <c r="A97" s="197"/>
      <c r="B97" s="64" t="s">
        <v>53</v>
      </c>
      <c r="C97" s="58" t="s">
        <v>76</v>
      </c>
      <c r="D97" s="57" t="s">
        <v>48</v>
      </c>
      <c r="E97" s="57" t="s">
        <v>47</v>
      </c>
      <c r="F97" s="57" t="s">
        <v>46</v>
      </c>
      <c r="G97" s="56">
        <v>57</v>
      </c>
      <c r="H97" s="55">
        <v>0</v>
      </c>
      <c r="I97" s="55">
        <f>G97+H97</f>
        <v>57</v>
      </c>
    </row>
    <row r="98" spans="1:9" s="73" customFormat="1" ht="30.75" customHeight="1">
      <c r="A98" s="197"/>
      <c r="B98" s="59">
        <v>3</v>
      </c>
      <c r="C98" s="58" t="s">
        <v>75</v>
      </c>
      <c r="D98" s="57" t="s">
        <v>62</v>
      </c>
      <c r="E98" s="57" t="s">
        <v>61</v>
      </c>
      <c r="F98" s="57" t="s">
        <v>42</v>
      </c>
      <c r="G98" s="56">
        <v>300</v>
      </c>
      <c r="H98" s="55"/>
      <c r="I98" s="55">
        <f>G98+H98</f>
        <v>300</v>
      </c>
    </row>
    <row r="99" spans="1:9" ht="26.25" customHeight="1">
      <c r="A99" s="197"/>
      <c r="B99" s="59">
        <v>4</v>
      </c>
      <c r="C99" s="72" t="s">
        <v>74</v>
      </c>
      <c r="D99" s="57" t="s">
        <v>38</v>
      </c>
      <c r="E99" s="57" t="s">
        <v>54</v>
      </c>
      <c r="F99" s="57" t="s">
        <v>46</v>
      </c>
      <c r="G99" s="56">
        <v>600</v>
      </c>
      <c r="H99" s="55"/>
      <c r="I99" s="55">
        <f>G99+H99</f>
        <v>600</v>
      </c>
    </row>
    <row r="100" spans="1:9" ht="28.5" customHeight="1">
      <c r="A100" s="197"/>
      <c r="B100" s="59">
        <v>5</v>
      </c>
      <c r="C100" s="58" t="s">
        <v>73</v>
      </c>
      <c r="D100" s="57" t="s">
        <v>62</v>
      </c>
      <c r="E100" s="57" t="s">
        <v>61</v>
      </c>
      <c r="F100" s="57" t="s">
        <v>36</v>
      </c>
      <c r="G100" s="56">
        <v>12682.96</v>
      </c>
      <c r="H100" s="55"/>
      <c r="I100" s="55">
        <f>G100+H100</f>
        <v>12682.96</v>
      </c>
    </row>
    <row r="101" spans="1:9" s="54" customFormat="1">
      <c r="A101" s="70" t="s">
        <v>72</v>
      </c>
      <c r="B101" s="150" t="s">
        <v>71</v>
      </c>
      <c r="C101" s="68"/>
      <c r="D101" s="67"/>
      <c r="E101" s="67"/>
      <c r="F101" s="67"/>
      <c r="G101" s="66">
        <f>SUM(G102:G117)</f>
        <v>46555.08</v>
      </c>
      <c r="H101" s="65"/>
      <c r="I101" s="65">
        <f>SUM(I102:I117)</f>
        <v>46555.08</v>
      </c>
    </row>
    <row r="102" spans="1:9" s="54" customFormat="1" ht="12.75" customHeight="1">
      <c r="A102" s="206"/>
      <c r="B102" s="207" t="s">
        <v>56</v>
      </c>
      <c r="C102" s="208" t="s">
        <v>70</v>
      </c>
      <c r="D102" s="57" t="s">
        <v>38</v>
      </c>
      <c r="E102" s="57" t="s">
        <v>54</v>
      </c>
      <c r="F102" s="57" t="s">
        <v>42</v>
      </c>
      <c r="G102" s="56">
        <v>250</v>
      </c>
      <c r="H102" s="55"/>
      <c r="I102" s="55">
        <f t="shared" ref="I102:I117" si="8">G102+H102</f>
        <v>250</v>
      </c>
    </row>
    <row r="103" spans="1:9" s="54" customFormat="1" ht="15" customHeight="1">
      <c r="A103" s="206"/>
      <c r="B103" s="207"/>
      <c r="C103" s="208"/>
      <c r="D103" s="57" t="s">
        <v>38</v>
      </c>
      <c r="E103" s="57" t="s">
        <v>54</v>
      </c>
      <c r="F103" s="57" t="s">
        <v>46</v>
      </c>
      <c r="G103" s="56">
        <v>1750</v>
      </c>
      <c r="H103" s="55"/>
      <c r="I103" s="55">
        <f t="shared" si="8"/>
        <v>1750</v>
      </c>
    </row>
    <row r="104" spans="1:9" s="54" customFormat="1" ht="27.75" customHeight="1">
      <c r="A104" s="206"/>
      <c r="B104" s="207" t="s">
        <v>53</v>
      </c>
      <c r="C104" s="208" t="s">
        <v>69</v>
      </c>
      <c r="D104" s="57" t="s">
        <v>62</v>
      </c>
      <c r="E104" s="57" t="s">
        <v>61</v>
      </c>
      <c r="F104" s="57" t="s">
        <v>42</v>
      </c>
      <c r="G104" s="56">
        <v>1451</v>
      </c>
      <c r="H104" s="55"/>
      <c r="I104" s="55">
        <f t="shared" si="8"/>
        <v>1451</v>
      </c>
    </row>
    <row r="105" spans="1:9" s="54" customFormat="1" ht="15" customHeight="1">
      <c r="A105" s="206"/>
      <c r="B105" s="207"/>
      <c r="C105" s="208"/>
      <c r="D105" s="57" t="s">
        <v>62</v>
      </c>
      <c r="E105" s="57" t="s">
        <v>61</v>
      </c>
      <c r="F105" s="57" t="s">
        <v>46</v>
      </c>
      <c r="G105" s="56">
        <v>549</v>
      </c>
      <c r="H105" s="55"/>
      <c r="I105" s="55">
        <f t="shared" si="8"/>
        <v>549</v>
      </c>
    </row>
    <row r="106" spans="1:9" s="54" customFormat="1" ht="15" customHeight="1">
      <c r="A106" s="206"/>
      <c r="B106" s="207" t="s">
        <v>68</v>
      </c>
      <c r="C106" s="211" t="s">
        <v>188</v>
      </c>
      <c r="D106" s="57" t="s">
        <v>48</v>
      </c>
      <c r="E106" s="57" t="s">
        <v>108</v>
      </c>
      <c r="F106" s="57" t="s">
        <v>42</v>
      </c>
      <c r="G106" s="56">
        <v>2805</v>
      </c>
      <c r="H106" s="55"/>
      <c r="I106" s="55">
        <f t="shared" si="8"/>
        <v>2805</v>
      </c>
    </row>
    <row r="107" spans="1:9" s="54" customFormat="1" ht="15" customHeight="1">
      <c r="A107" s="206"/>
      <c r="B107" s="207"/>
      <c r="C107" s="212"/>
      <c r="D107" s="57" t="s">
        <v>48</v>
      </c>
      <c r="E107" s="57" t="s">
        <v>108</v>
      </c>
      <c r="F107" s="57" t="s">
        <v>46</v>
      </c>
      <c r="G107" s="56">
        <v>300</v>
      </c>
      <c r="H107" s="55"/>
      <c r="I107" s="55">
        <f t="shared" si="8"/>
        <v>300</v>
      </c>
    </row>
    <row r="108" spans="1:9" s="54" customFormat="1" ht="15" customHeight="1">
      <c r="A108" s="206"/>
      <c r="B108" s="143" t="s">
        <v>67</v>
      </c>
      <c r="C108" s="146" t="s">
        <v>187</v>
      </c>
      <c r="D108" s="57" t="s">
        <v>59</v>
      </c>
      <c r="E108" s="57" t="s">
        <v>186</v>
      </c>
      <c r="F108" s="57" t="s">
        <v>46</v>
      </c>
      <c r="G108" s="56">
        <v>2000</v>
      </c>
      <c r="H108" s="55"/>
      <c r="I108" s="55">
        <f t="shared" si="8"/>
        <v>2000</v>
      </c>
    </row>
    <row r="109" spans="1:9" s="54" customFormat="1" ht="25.5" customHeight="1">
      <c r="A109" s="206"/>
      <c r="B109" s="207" t="s">
        <v>41</v>
      </c>
      <c r="C109" s="209" t="s">
        <v>40</v>
      </c>
      <c r="D109" s="57" t="s">
        <v>38</v>
      </c>
      <c r="E109" s="57" t="s">
        <v>54</v>
      </c>
      <c r="F109" s="57" t="s">
        <v>42</v>
      </c>
      <c r="G109" s="56">
        <v>5427</v>
      </c>
      <c r="H109" s="55"/>
      <c r="I109" s="55">
        <f t="shared" si="8"/>
        <v>5427</v>
      </c>
    </row>
    <row r="110" spans="1:9" s="54" customFormat="1" ht="25.5" customHeight="1">
      <c r="A110" s="206"/>
      <c r="B110" s="207"/>
      <c r="C110" s="210"/>
      <c r="D110" s="57" t="s">
        <v>38</v>
      </c>
      <c r="E110" s="57" t="s">
        <v>54</v>
      </c>
      <c r="F110" s="57" t="s">
        <v>46</v>
      </c>
      <c r="G110" s="56">
        <v>1000</v>
      </c>
      <c r="H110" s="55"/>
      <c r="I110" s="55">
        <f t="shared" si="8"/>
        <v>1000</v>
      </c>
    </row>
    <row r="111" spans="1:9" s="54" customFormat="1" ht="25.5" customHeight="1">
      <c r="A111" s="206"/>
      <c r="B111" s="143" t="s">
        <v>66</v>
      </c>
      <c r="C111" s="147" t="s">
        <v>185</v>
      </c>
      <c r="D111" s="57" t="s">
        <v>38</v>
      </c>
      <c r="E111" s="57" t="s">
        <v>104</v>
      </c>
      <c r="F111" s="57" t="s">
        <v>42</v>
      </c>
      <c r="G111" s="56">
        <v>3000</v>
      </c>
      <c r="H111" s="55"/>
      <c r="I111" s="55">
        <f t="shared" si="8"/>
        <v>3000</v>
      </c>
    </row>
    <row r="112" spans="1:9" s="54" customFormat="1" ht="27.75" customHeight="1">
      <c r="A112" s="206"/>
      <c r="B112" s="143" t="s">
        <v>64</v>
      </c>
      <c r="C112" s="148" t="s">
        <v>65</v>
      </c>
      <c r="D112" s="57" t="s">
        <v>62</v>
      </c>
      <c r="E112" s="57" t="s">
        <v>61</v>
      </c>
      <c r="F112" s="57" t="s">
        <v>46</v>
      </c>
      <c r="G112" s="56">
        <v>3000</v>
      </c>
      <c r="H112" s="55"/>
      <c r="I112" s="55">
        <f t="shared" si="8"/>
        <v>3000</v>
      </c>
    </row>
    <row r="113" spans="1:9" s="54" customFormat="1" ht="25.5" customHeight="1">
      <c r="A113" s="206"/>
      <c r="B113" s="207" t="s">
        <v>60</v>
      </c>
      <c r="C113" s="209" t="s">
        <v>63</v>
      </c>
      <c r="D113" s="57" t="s">
        <v>62</v>
      </c>
      <c r="E113" s="57" t="s">
        <v>61</v>
      </c>
      <c r="F113" s="57" t="s">
        <v>42</v>
      </c>
      <c r="G113" s="56">
        <v>1290</v>
      </c>
      <c r="H113" s="55"/>
      <c r="I113" s="55">
        <f t="shared" si="8"/>
        <v>1290</v>
      </c>
    </row>
    <row r="114" spans="1:9" s="54" customFormat="1" ht="25.5" customHeight="1">
      <c r="A114" s="206"/>
      <c r="B114" s="207"/>
      <c r="C114" s="210"/>
      <c r="D114" s="57" t="s">
        <v>62</v>
      </c>
      <c r="E114" s="57" t="s">
        <v>61</v>
      </c>
      <c r="F114" s="57" t="s">
        <v>46</v>
      </c>
      <c r="G114" s="56">
        <v>300</v>
      </c>
      <c r="H114" s="55"/>
      <c r="I114" s="55">
        <f t="shared" si="8"/>
        <v>300</v>
      </c>
    </row>
    <row r="115" spans="1:9" s="54" customFormat="1" ht="25.5" customHeight="1">
      <c r="A115" s="206"/>
      <c r="B115" s="143" t="s">
        <v>97</v>
      </c>
      <c r="C115" s="147" t="s">
        <v>189</v>
      </c>
      <c r="D115" s="57" t="s">
        <v>62</v>
      </c>
      <c r="E115" s="57" t="s">
        <v>61</v>
      </c>
      <c r="F115" s="57" t="s">
        <v>46</v>
      </c>
      <c r="G115" s="56">
        <v>3000</v>
      </c>
      <c r="H115" s="55"/>
      <c r="I115" s="55">
        <f t="shared" si="8"/>
        <v>3000</v>
      </c>
    </row>
    <row r="116" spans="1:9" s="54" customFormat="1" ht="79.5" customHeight="1">
      <c r="A116" s="206"/>
      <c r="B116" s="143" t="s">
        <v>92</v>
      </c>
      <c r="C116" s="149" t="s">
        <v>161</v>
      </c>
      <c r="D116" s="57" t="s">
        <v>62</v>
      </c>
      <c r="E116" s="57" t="s">
        <v>61</v>
      </c>
      <c r="F116" s="57" t="s">
        <v>36</v>
      </c>
      <c r="G116" s="56">
        <v>14955.08</v>
      </c>
      <c r="H116" s="55">
        <v>0</v>
      </c>
      <c r="I116" s="55">
        <f t="shared" si="8"/>
        <v>14955.08</v>
      </c>
    </row>
    <row r="117" spans="1:9" s="54" customFormat="1" ht="33" customHeight="1">
      <c r="A117" s="145"/>
      <c r="B117" s="143" t="s">
        <v>87</v>
      </c>
      <c r="C117" s="149" t="s">
        <v>184</v>
      </c>
      <c r="D117" s="57" t="s">
        <v>62</v>
      </c>
      <c r="E117" s="57" t="s">
        <v>61</v>
      </c>
      <c r="F117" s="57" t="s">
        <v>36</v>
      </c>
      <c r="G117" s="56">
        <v>5478</v>
      </c>
      <c r="H117" s="55"/>
      <c r="I117" s="55">
        <f t="shared" si="8"/>
        <v>5478</v>
      </c>
    </row>
    <row r="118" spans="1:9" s="54" customFormat="1">
      <c r="A118" s="70" t="s">
        <v>58</v>
      </c>
      <c r="B118" s="151" t="s">
        <v>57</v>
      </c>
      <c r="C118" s="68"/>
      <c r="D118" s="67"/>
      <c r="E118" s="67"/>
      <c r="F118" s="67"/>
      <c r="G118" s="66">
        <f>SUM(G119:G126)</f>
        <v>23975.86</v>
      </c>
      <c r="H118" s="65"/>
      <c r="I118" s="65">
        <f>SUM(I119:I126)</f>
        <v>23975.86</v>
      </c>
    </row>
    <row r="119" spans="1:9" s="54" customFormat="1" ht="12.75" customHeight="1">
      <c r="A119" s="213"/>
      <c r="B119" s="64" t="s">
        <v>56</v>
      </c>
      <c r="C119" s="63" t="s">
        <v>55</v>
      </c>
      <c r="D119" s="57" t="s">
        <v>38</v>
      </c>
      <c r="E119" s="57" t="s">
        <v>54</v>
      </c>
      <c r="F119" s="57" t="s">
        <v>42</v>
      </c>
      <c r="G119" s="56">
        <v>1000</v>
      </c>
      <c r="H119" s="55"/>
      <c r="I119" s="55">
        <f t="shared" ref="I119:I126" si="9">G119+H119</f>
        <v>1000</v>
      </c>
    </row>
    <row r="120" spans="1:9" s="54" customFormat="1" ht="20.25" customHeight="1">
      <c r="A120" s="214"/>
      <c r="B120" s="207" t="s">
        <v>53</v>
      </c>
      <c r="C120" s="205" t="s">
        <v>52</v>
      </c>
      <c r="D120" s="57" t="s">
        <v>51</v>
      </c>
      <c r="E120" s="57" t="s">
        <v>50</v>
      </c>
      <c r="F120" s="57" t="s">
        <v>42</v>
      </c>
      <c r="G120" s="56">
        <v>750</v>
      </c>
      <c r="H120" s="55"/>
      <c r="I120" s="55">
        <f t="shared" si="9"/>
        <v>750</v>
      </c>
    </row>
    <row r="121" spans="1:9" s="54" customFormat="1" ht="18" customHeight="1">
      <c r="A121" s="214"/>
      <c r="B121" s="207"/>
      <c r="C121" s="205"/>
      <c r="D121" s="57" t="s">
        <v>51</v>
      </c>
      <c r="E121" s="57" t="s">
        <v>50</v>
      </c>
      <c r="F121" s="57" t="s">
        <v>46</v>
      </c>
      <c r="G121" s="56">
        <v>750</v>
      </c>
      <c r="H121" s="55"/>
      <c r="I121" s="55">
        <f t="shared" si="9"/>
        <v>750</v>
      </c>
    </row>
    <row r="122" spans="1:9" s="54" customFormat="1" ht="21.75" customHeight="1">
      <c r="A122" s="214"/>
      <c r="B122" s="153">
        <v>3</v>
      </c>
      <c r="C122" s="155" t="s">
        <v>49</v>
      </c>
      <c r="D122" s="57" t="s">
        <v>48</v>
      </c>
      <c r="E122" s="57" t="s">
        <v>47</v>
      </c>
      <c r="F122" s="57" t="s">
        <v>46</v>
      </c>
      <c r="G122" s="56">
        <v>1500</v>
      </c>
      <c r="H122" s="55"/>
      <c r="I122" s="55">
        <f t="shared" si="9"/>
        <v>1500</v>
      </c>
    </row>
    <row r="123" spans="1:9" s="54" customFormat="1" ht="15" customHeight="1">
      <c r="A123" s="214"/>
      <c r="B123" s="204">
        <v>4</v>
      </c>
      <c r="C123" s="205" t="s">
        <v>45</v>
      </c>
      <c r="D123" s="57" t="s">
        <v>44</v>
      </c>
      <c r="E123" s="57" t="s">
        <v>43</v>
      </c>
      <c r="F123" s="57" t="s">
        <v>42</v>
      </c>
      <c r="G123" s="56">
        <v>3954.61</v>
      </c>
      <c r="H123" s="55"/>
      <c r="I123" s="55">
        <f t="shared" si="9"/>
        <v>3954.61</v>
      </c>
    </row>
    <row r="124" spans="1:9" s="54" customFormat="1" ht="15" customHeight="1">
      <c r="A124" s="214"/>
      <c r="B124" s="204"/>
      <c r="C124" s="205"/>
      <c r="D124" s="57">
        <v>754</v>
      </c>
      <c r="E124" s="57">
        <v>75412</v>
      </c>
      <c r="F124" s="57">
        <v>4270</v>
      </c>
      <c r="G124" s="61">
        <v>10521.25</v>
      </c>
      <c r="H124" s="60"/>
      <c r="I124" s="55">
        <f t="shared" si="9"/>
        <v>10521.25</v>
      </c>
    </row>
    <row r="125" spans="1:9" s="54" customFormat="1" ht="25.5">
      <c r="A125" s="214"/>
      <c r="B125" s="62" t="s">
        <v>41</v>
      </c>
      <c r="C125" s="58" t="s">
        <v>40</v>
      </c>
      <c r="D125" s="57">
        <v>900</v>
      </c>
      <c r="E125" s="57">
        <v>90003</v>
      </c>
      <c r="F125" s="57">
        <v>4210</v>
      </c>
      <c r="G125" s="61">
        <v>1000</v>
      </c>
      <c r="H125" s="60"/>
      <c r="I125" s="55">
        <f t="shared" si="9"/>
        <v>1000</v>
      </c>
    </row>
    <row r="126" spans="1:9" s="54" customFormat="1" ht="25.5">
      <c r="A126" s="215"/>
      <c r="B126" s="59">
        <v>6</v>
      </c>
      <c r="C126" s="58" t="s">
        <v>39</v>
      </c>
      <c r="D126" s="57" t="s">
        <v>38</v>
      </c>
      <c r="E126" s="57" t="s">
        <v>37</v>
      </c>
      <c r="F126" s="57" t="s">
        <v>36</v>
      </c>
      <c r="G126" s="56">
        <v>4500</v>
      </c>
      <c r="H126" s="55"/>
      <c r="I126" s="55">
        <f t="shared" si="9"/>
        <v>4500</v>
      </c>
    </row>
    <row r="127" spans="1:9" s="46" customFormat="1" ht="18.75">
      <c r="A127" s="53"/>
      <c r="B127" s="52" t="s">
        <v>35</v>
      </c>
      <c r="C127" s="51"/>
      <c r="D127" s="50"/>
      <c r="E127" s="50"/>
      <c r="F127" s="50"/>
      <c r="G127" s="49">
        <f>G8+G11+G20+G25+G35+G43+G51+G58+G70+G76+G83+G95+G101+G118</f>
        <v>353353.03</v>
      </c>
      <c r="H127" s="48"/>
      <c r="I127" s="48">
        <f>I8+I11+I20+I25+I35+I43+I51+I58+I70+I76+I83+I95+I101+I118</f>
        <v>353353.03</v>
      </c>
    </row>
    <row r="128" spans="1:9" s="46" customFormat="1" ht="24" customHeight="1">
      <c r="A128" s="47">
        <f ca="1">A59:I128</f>
        <v>0</v>
      </c>
      <c r="B128" s="39"/>
      <c r="C128" s="38"/>
      <c r="D128" s="37"/>
      <c r="E128" s="37"/>
      <c r="F128" s="37"/>
      <c r="G128" s="37"/>
      <c r="H128" s="37"/>
      <c r="I128" s="37"/>
    </row>
    <row r="129" spans="3:6" ht="102.75" customHeight="1">
      <c r="C129" s="45"/>
    </row>
    <row r="130" spans="3:6" ht="41.25" customHeight="1">
      <c r="C130" s="45"/>
    </row>
    <row r="131" spans="3:6" ht="15">
      <c r="D131" s="44">
        <v>600</v>
      </c>
      <c r="E131" s="44">
        <v>60016</v>
      </c>
      <c r="F131" s="44">
        <v>4210</v>
      </c>
    </row>
    <row r="132" spans="3:6" ht="15">
      <c r="D132" s="44"/>
      <c r="E132" s="44"/>
      <c r="F132" s="44">
        <v>4270</v>
      </c>
    </row>
    <row r="133" spans="3:6" ht="15">
      <c r="D133" s="44"/>
      <c r="E133" s="44"/>
      <c r="F133" s="44">
        <v>4300</v>
      </c>
    </row>
    <row r="134" spans="3:6" ht="15">
      <c r="D134" s="44"/>
      <c r="E134" s="44"/>
      <c r="F134" s="44"/>
    </row>
    <row r="135" spans="3:6" ht="30" customHeight="1">
      <c r="D135" s="44"/>
      <c r="E135" s="44"/>
      <c r="F135" s="44"/>
    </row>
    <row r="136" spans="3:6" ht="15">
      <c r="D136" s="44"/>
      <c r="E136" s="44"/>
      <c r="F136" s="44"/>
    </row>
    <row r="137" spans="3:6" ht="15">
      <c r="D137" s="44">
        <v>754</v>
      </c>
      <c r="E137" s="44">
        <v>75412</v>
      </c>
      <c r="F137" s="44">
        <v>2820</v>
      </c>
    </row>
    <row r="138" spans="3:6" ht="15">
      <c r="D138" s="44"/>
      <c r="E138" s="44"/>
      <c r="F138" s="44">
        <v>4210</v>
      </c>
    </row>
    <row r="139" spans="3:6" ht="15">
      <c r="D139" s="44"/>
      <c r="E139" s="44"/>
      <c r="F139" s="44">
        <v>4300</v>
      </c>
    </row>
    <row r="140" spans="3:6" ht="15">
      <c r="D140" s="44"/>
      <c r="E140" s="44"/>
      <c r="F140" s="44"/>
    </row>
    <row r="141" spans="3:6" ht="15">
      <c r="D141" s="44">
        <v>801</v>
      </c>
      <c r="E141" s="44">
        <v>80101</v>
      </c>
      <c r="F141" s="44">
        <v>4210</v>
      </c>
    </row>
    <row r="142" spans="3:6" ht="15">
      <c r="D142" s="44"/>
      <c r="E142" s="44"/>
      <c r="F142" s="44">
        <v>4300</v>
      </c>
    </row>
    <row r="143" spans="3:6" ht="15">
      <c r="D143" s="44"/>
      <c r="E143" s="44"/>
      <c r="F143" s="44"/>
    </row>
    <row r="144" spans="3:6" ht="15">
      <c r="D144" s="44"/>
      <c r="E144" s="44"/>
      <c r="F144" s="44"/>
    </row>
    <row r="145" spans="4:6" ht="15">
      <c r="D145" s="44"/>
      <c r="E145" s="44"/>
      <c r="F145" s="44"/>
    </row>
    <row r="146" spans="4:6" ht="15">
      <c r="D146" s="44">
        <v>900</v>
      </c>
      <c r="E146" s="44">
        <v>90004</v>
      </c>
      <c r="F146" s="44">
        <v>4210</v>
      </c>
    </row>
    <row r="147" spans="4:6" ht="15">
      <c r="D147" s="44"/>
      <c r="E147" s="44"/>
      <c r="F147" s="44"/>
    </row>
    <row r="148" spans="4:6" ht="15">
      <c r="D148" s="44"/>
      <c r="E148" s="44"/>
      <c r="F148" s="44"/>
    </row>
    <row r="149" spans="4:6" ht="15">
      <c r="D149" s="44"/>
      <c r="E149" s="44"/>
      <c r="F149" s="44"/>
    </row>
    <row r="150" spans="4:6" ht="15">
      <c r="D150" s="44"/>
      <c r="E150" s="44"/>
      <c r="F150" s="44"/>
    </row>
    <row r="151" spans="4:6" ht="15">
      <c r="D151" s="44">
        <v>900</v>
      </c>
      <c r="E151" s="44">
        <v>90015</v>
      </c>
      <c r="F151" s="44">
        <v>4300</v>
      </c>
    </row>
    <row r="152" spans="4:6" ht="15">
      <c r="D152" s="44"/>
      <c r="E152" s="44"/>
      <c r="F152" s="44"/>
    </row>
    <row r="153" spans="4:6" ht="15">
      <c r="D153" s="44">
        <v>921</v>
      </c>
      <c r="E153" s="44">
        <v>92105</v>
      </c>
      <c r="F153" s="44">
        <v>4300</v>
      </c>
    </row>
    <row r="154" spans="4:6" ht="15">
      <c r="D154" s="44"/>
      <c r="E154" s="44"/>
      <c r="F154" s="44"/>
    </row>
    <row r="155" spans="4:6" ht="15">
      <c r="D155" s="44">
        <v>921</v>
      </c>
      <c r="E155" s="44">
        <v>92109</v>
      </c>
      <c r="F155" s="44">
        <v>4210</v>
      </c>
    </row>
    <row r="156" spans="4:6" ht="15">
      <c r="D156" s="44">
        <v>921</v>
      </c>
      <c r="E156" s="44">
        <v>92109</v>
      </c>
      <c r="F156" s="44">
        <v>4270</v>
      </c>
    </row>
    <row r="157" spans="4:6" ht="15">
      <c r="D157" s="44">
        <v>921</v>
      </c>
      <c r="E157" s="44">
        <v>92109</v>
      </c>
      <c r="F157" s="44">
        <v>4300</v>
      </c>
    </row>
    <row r="158" spans="4:6" ht="15">
      <c r="D158" s="44"/>
      <c r="E158" s="44"/>
      <c r="F158" s="44"/>
    </row>
    <row r="159" spans="4:6" ht="15">
      <c r="D159" s="44"/>
      <c r="E159" s="44"/>
      <c r="F159" s="44"/>
    </row>
    <row r="160" spans="4:6" ht="12" customHeight="1">
      <c r="D160" s="44"/>
      <c r="E160" s="44"/>
      <c r="F160" s="44"/>
    </row>
    <row r="161" spans="4:6" ht="15">
      <c r="D161" s="44">
        <v>921</v>
      </c>
      <c r="E161" s="44">
        <v>92195</v>
      </c>
      <c r="F161" s="44">
        <v>4210</v>
      </c>
    </row>
    <row r="162" spans="4:6" ht="15">
      <c r="D162" s="44">
        <v>921</v>
      </c>
      <c r="E162" s="44">
        <v>92195</v>
      </c>
      <c r="F162" s="44">
        <v>4300</v>
      </c>
    </row>
    <row r="163" spans="4:6" ht="15">
      <c r="D163" s="44"/>
      <c r="E163" s="44"/>
      <c r="F163" s="44"/>
    </row>
    <row r="164" spans="4:6" ht="15">
      <c r="D164" s="44"/>
      <c r="E164" s="44"/>
      <c r="F164" s="44"/>
    </row>
    <row r="165" spans="4:6" ht="15">
      <c r="D165" s="44">
        <v>926</v>
      </c>
      <c r="E165" s="44">
        <v>92605</v>
      </c>
      <c r="F165" s="44">
        <v>4210</v>
      </c>
    </row>
    <row r="166" spans="4:6" ht="15">
      <c r="D166" s="44">
        <v>926</v>
      </c>
      <c r="E166" s="44">
        <v>92605</v>
      </c>
      <c r="F166" s="44">
        <v>4270</v>
      </c>
    </row>
    <row r="167" spans="4:6" ht="15">
      <c r="D167" s="44">
        <v>926</v>
      </c>
      <c r="E167" s="44">
        <v>92605</v>
      </c>
      <c r="F167" s="44">
        <v>4300</v>
      </c>
    </row>
    <row r="168" spans="4:6" ht="15">
      <c r="D168" s="44"/>
      <c r="E168" s="44"/>
      <c r="F168" s="44"/>
    </row>
    <row r="169" spans="4:6" ht="15">
      <c r="D169" s="44"/>
      <c r="E169" s="44"/>
      <c r="F169" s="44"/>
    </row>
    <row r="170" spans="4:6" ht="15">
      <c r="D170" s="44"/>
      <c r="E170" s="44"/>
      <c r="F170" s="44"/>
    </row>
    <row r="171" spans="4:6" ht="15">
      <c r="D171" s="44">
        <v>926</v>
      </c>
      <c r="E171" s="44">
        <v>92695</v>
      </c>
      <c r="F171" s="44">
        <v>4210</v>
      </c>
    </row>
    <row r="172" spans="4:6" ht="26.25" customHeight="1">
      <c r="D172" s="44">
        <v>926</v>
      </c>
      <c r="E172" s="44">
        <v>92695</v>
      </c>
      <c r="F172" s="44">
        <v>6060</v>
      </c>
    </row>
    <row r="173" spans="4:6" ht="15">
      <c r="D173" s="44"/>
      <c r="E173" s="44"/>
      <c r="F173" s="44"/>
    </row>
    <row r="174" spans="4:6">
      <c r="D174" s="43"/>
      <c r="E174" s="43"/>
      <c r="F174" s="43"/>
    </row>
    <row r="176" spans="4:6" ht="16.5" customHeight="1"/>
    <row r="177" spans="1:17" s="41" customFormat="1" ht="16.5" customHeight="1">
      <c r="A177" s="40"/>
      <c r="B177" s="39"/>
      <c r="C177" s="38"/>
      <c r="D177" s="37"/>
      <c r="E177" s="37"/>
      <c r="F177" s="37"/>
      <c r="G177" s="37"/>
      <c r="H177" s="37"/>
      <c r="I177" s="37"/>
      <c r="J177" s="36"/>
      <c r="K177" s="36"/>
      <c r="L177" s="36"/>
      <c r="M177" s="36"/>
      <c r="N177" s="36"/>
      <c r="O177" s="36"/>
      <c r="P177" s="36"/>
      <c r="Q177" s="36"/>
    </row>
    <row r="181" spans="1:17" s="41" customFormat="1" ht="5.25" customHeight="1">
      <c r="A181" s="40"/>
      <c r="B181" s="39"/>
      <c r="C181" s="38"/>
      <c r="D181" s="37"/>
      <c r="E181" s="37"/>
      <c r="F181" s="37"/>
      <c r="G181" s="37"/>
      <c r="H181" s="37"/>
      <c r="I181" s="37"/>
      <c r="J181" s="36"/>
      <c r="K181" s="36"/>
      <c r="L181" s="36"/>
      <c r="M181" s="36"/>
      <c r="N181" s="36"/>
      <c r="O181" s="36"/>
      <c r="P181" s="36"/>
      <c r="Q181" s="36"/>
    </row>
    <row r="182" spans="1:17" s="41" customFormat="1" ht="12.75" hidden="1" customHeight="1">
      <c r="A182" s="40"/>
      <c r="B182" s="39"/>
      <c r="C182" s="38"/>
      <c r="D182" s="37"/>
      <c r="E182" s="37"/>
      <c r="F182" s="37"/>
      <c r="G182" s="37"/>
      <c r="H182" s="37"/>
      <c r="I182" s="37"/>
      <c r="J182" s="36"/>
      <c r="K182" s="36"/>
      <c r="L182" s="36"/>
      <c r="M182" s="36"/>
      <c r="N182" s="36"/>
      <c r="O182" s="36"/>
      <c r="P182" s="36"/>
      <c r="Q182" s="36"/>
    </row>
    <row r="183" spans="1:17" s="41" customFormat="1" ht="12.75" customHeight="1">
      <c r="A183" s="40"/>
      <c r="B183" s="39"/>
      <c r="C183" s="38"/>
      <c r="D183" s="37"/>
      <c r="E183" s="37"/>
      <c r="F183" s="37"/>
      <c r="G183" s="37"/>
      <c r="H183" s="37"/>
      <c r="I183" s="37"/>
      <c r="J183" s="36"/>
      <c r="K183" s="36"/>
      <c r="L183" s="36"/>
      <c r="M183" s="36"/>
      <c r="N183" s="36"/>
      <c r="O183" s="36"/>
      <c r="P183" s="36"/>
      <c r="Q183" s="36"/>
    </row>
    <row r="184" spans="1:17" s="41" customFormat="1" ht="40.5" customHeight="1">
      <c r="A184" s="40"/>
      <c r="B184" s="39"/>
      <c r="C184" s="38"/>
      <c r="D184" s="37"/>
      <c r="E184" s="37"/>
      <c r="F184" s="37"/>
      <c r="G184" s="37"/>
      <c r="H184" s="37"/>
      <c r="I184" s="37"/>
      <c r="J184" s="36"/>
      <c r="K184" s="36"/>
      <c r="L184" s="36"/>
      <c r="M184" s="36"/>
      <c r="N184" s="36"/>
      <c r="O184" s="36"/>
      <c r="P184" s="36"/>
      <c r="Q184" s="36"/>
    </row>
    <row r="210" spans="1:17" s="41" customFormat="1" ht="4.5" hidden="1" customHeight="1" thickBot="1">
      <c r="A210" s="40"/>
      <c r="B210" s="39"/>
      <c r="C210" s="38"/>
      <c r="D210" s="37"/>
      <c r="E210" s="37"/>
      <c r="F210" s="37"/>
      <c r="G210" s="37"/>
      <c r="H210" s="37"/>
      <c r="I210" s="37"/>
      <c r="J210" s="36"/>
      <c r="K210" s="36"/>
      <c r="L210" s="36"/>
      <c r="M210" s="36"/>
      <c r="N210" s="36"/>
      <c r="O210" s="36"/>
      <c r="P210" s="36"/>
      <c r="Q210" s="36"/>
    </row>
    <row r="211" spans="1:17" s="41" customFormat="1" ht="12.75" hidden="1" customHeight="1">
      <c r="A211" s="40"/>
      <c r="B211" s="39"/>
      <c r="C211" s="38"/>
      <c r="D211" s="37"/>
      <c r="E211" s="37"/>
      <c r="F211" s="37"/>
      <c r="G211" s="37"/>
      <c r="H211" s="37"/>
      <c r="I211" s="37"/>
      <c r="J211" s="36"/>
      <c r="K211" s="36"/>
      <c r="L211" s="36"/>
      <c r="M211" s="36"/>
      <c r="N211" s="36"/>
      <c r="O211" s="36"/>
      <c r="P211" s="36"/>
      <c r="Q211" s="36"/>
    </row>
    <row r="213" spans="1:17" s="41" customFormat="1" ht="45.75" customHeight="1">
      <c r="A213" s="40"/>
      <c r="B213" s="39"/>
      <c r="C213" s="38"/>
      <c r="D213" s="37"/>
      <c r="E213" s="37"/>
      <c r="F213" s="37"/>
      <c r="G213" s="37"/>
      <c r="H213" s="37"/>
      <c r="I213" s="37"/>
      <c r="J213" s="36"/>
      <c r="K213" s="36"/>
      <c r="L213" s="36"/>
      <c r="M213" s="36"/>
      <c r="N213" s="36"/>
      <c r="O213" s="36"/>
      <c r="P213" s="36"/>
      <c r="Q213" s="36"/>
    </row>
    <row r="218" spans="1:17" s="41" customFormat="1" ht="24" customHeight="1">
      <c r="A218" s="40"/>
      <c r="B218" s="39"/>
      <c r="C218" s="38"/>
      <c r="D218" s="37"/>
      <c r="E218" s="37"/>
      <c r="F218" s="37"/>
      <c r="G218" s="37"/>
      <c r="H218" s="37"/>
      <c r="I218" s="37"/>
      <c r="J218" s="36"/>
      <c r="K218" s="36"/>
      <c r="L218" s="36"/>
      <c r="M218" s="36"/>
      <c r="N218" s="36"/>
      <c r="O218" s="36"/>
      <c r="P218" s="36"/>
      <c r="Q218" s="36"/>
    </row>
    <row r="223" spans="1:17" s="41" customFormat="1" ht="24" customHeight="1">
      <c r="A223" s="40"/>
      <c r="B223" s="39"/>
      <c r="C223" s="38"/>
      <c r="D223" s="37"/>
      <c r="E223" s="37"/>
      <c r="F223" s="37"/>
      <c r="G223" s="37"/>
      <c r="H223" s="37"/>
      <c r="I223" s="37"/>
      <c r="J223" s="36"/>
      <c r="K223" s="36"/>
      <c r="L223" s="36"/>
      <c r="M223" s="36"/>
      <c r="N223" s="36"/>
      <c r="O223" s="36"/>
      <c r="P223" s="36"/>
      <c r="Q223" s="36"/>
    </row>
    <row r="225" spans="10:10" ht="24.75" customHeight="1"/>
    <row r="227" spans="10:10" ht="36.75" customHeight="1"/>
    <row r="228" spans="10:10" ht="18" customHeight="1"/>
    <row r="230" spans="10:10" ht="42" customHeight="1"/>
    <row r="232" spans="10:10">
      <c r="J232" s="42" t="s">
        <v>2</v>
      </c>
    </row>
    <row r="233" spans="10:10" ht="19.5" customHeight="1"/>
    <row r="234" spans="10:10" ht="27.75" customHeight="1"/>
    <row r="237" spans="10:10" ht="24" customHeight="1"/>
    <row r="241" spans="1:17" s="41" customFormat="1" ht="12.75" hidden="1" customHeight="1">
      <c r="A241" s="40"/>
      <c r="B241" s="39"/>
      <c r="C241" s="38"/>
      <c r="D241" s="37"/>
      <c r="E241" s="37"/>
      <c r="F241" s="37"/>
      <c r="G241" s="37"/>
      <c r="H241" s="37"/>
      <c r="I241" s="37"/>
      <c r="J241" s="36"/>
      <c r="K241" s="36"/>
      <c r="L241" s="36"/>
      <c r="M241" s="36"/>
      <c r="N241" s="36"/>
      <c r="O241" s="36"/>
      <c r="P241" s="36"/>
      <c r="Q241" s="36"/>
    </row>
  </sheetData>
  <mergeCells count="56">
    <mergeCell ref="A119:A126"/>
    <mergeCell ref="B120:B121"/>
    <mergeCell ref="C120:C121"/>
    <mergeCell ref="B123:B124"/>
    <mergeCell ref="C123:C124"/>
    <mergeCell ref="A96:A100"/>
    <mergeCell ref="A102:A116"/>
    <mergeCell ref="B102:B103"/>
    <mergeCell ref="C102:C103"/>
    <mergeCell ref="B104:B105"/>
    <mergeCell ref="C104:C105"/>
    <mergeCell ref="C109:C110"/>
    <mergeCell ref="B109:B110"/>
    <mergeCell ref="C113:C114"/>
    <mergeCell ref="B113:B114"/>
    <mergeCell ref="C106:C107"/>
    <mergeCell ref="B106:B107"/>
    <mergeCell ref="A77:A81"/>
    <mergeCell ref="B77:B78"/>
    <mergeCell ref="C77:C78"/>
    <mergeCell ref="A85:A93"/>
    <mergeCell ref="B86:B87"/>
    <mergeCell ref="C86:C87"/>
    <mergeCell ref="B88:B89"/>
    <mergeCell ref="C88:C89"/>
    <mergeCell ref="B90:B91"/>
    <mergeCell ref="C90:C91"/>
    <mergeCell ref="C53:C54"/>
    <mergeCell ref="B56:B57"/>
    <mergeCell ref="C56:C57"/>
    <mergeCell ref="B62:B63"/>
    <mergeCell ref="A71:A75"/>
    <mergeCell ref="B72:B73"/>
    <mergeCell ref="C72:C73"/>
    <mergeCell ref="A21:A24"/>
    <mergeCell ref="A26:A34"/>
    <mergeCell ref="B27:B28"/>
    <mergeCell ref="C27:C28"/>
    <mergeCell ref="A59:A69"/>
    <mergeCell ref="B60:B61"/>
    <mergeCell ref="C60:C61"/>
    <mergeCell ref="C62:C63"/>
    <mergeCell ref="A36:A41"/>
    <mergeCell ref="B39:B40"/>
    <mergeCell ref="C39:C40"/>
    <mergeCell ref="A44:A50"/>
    <mergeCell ref="B47:B48"/>
    <mergeCell ref="C47:C48"/>
    <mergeCell ref="A52:A57"/>
    <mergeCell ref="B53:B54"/>
    <mergeCell ref="A4:I4"/>
    <mergeCell ref="A5:I5"/>
    <mergeCell ref="A9:A10"/>
    <mergeCell ref="A12:A19"/>
    <mergeCell ref="B14:B15"/>
    <mergeCell ref="C14:C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fitToHeight="4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7 przychody- stan</vt:lpstr>
      <vt:lpstr>9 dotacje  </vt:lpstr>
      <vt:lpstr>11 wiejskie -stan</vt:lpstr>
      <vt:lpstr>'11 wiejskie -stan'!Obszar_wydruku</vt:lpstr>
      <vt:lpstr>'7 przychody- stan'!Obszar_wydruku</vt:lpstr>
      <vt:lpstr>'9 dotacje  '!Obszar_wydruku</vt:lpstr>
      <vt:lpstr>'11 wiejskie -stan'!Tytuły_wydruku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2019-10-22T05:20:50Z</dcterms:modified>
</cp:coreProperties>
</file>